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hilpott\Desktop\ME170 Final Grades 12-21-2019\"/>
    </mc:Choice>
  </mc:AlternateContent>
  <bookViews>
    <workbookView xWindow="-110" yWindow="-110" windowWidth="23260" windowHeight="12580" tabRatio="807" firstSheet="3" activeTab="15"/>
  </bookViews>
  <sheets>
    <sheet name="Lab1" sheetId="18" r:id="rId1"/>
    <sheet name="Lab2" sheetId="17" r:id="rId2"/>
    <sheet name="Lab3" sheetId="16" r:id="rId3"/>
    <sheet name="Lab4" sheetId="3" r:id="rId4"/>
    <sheet name="Lab5" sheetId="1" r:id="rId5"/>
    <sheet name="Lab6" sheetId="2" r:id="rId6"/>
    <sheet name="Lab7" sheetId="4" r:id="rId7"/>
    <sheet name="Lab8" sheetId="5" r:id="rId8"/>
    <sheet name="Lab9" sheetId="6" r:id="rId9"/>
    <sheet name="Lab10" sheetId="7" r:id="rId10"/>
    <sheet name="Lab11" sheetId="8" r:id="rId11"/>
    <sheet name="Lab12" sheetId="9" r:id="rId12"/>
    <sheet name="Design Project" sheetId="13" r:id="rId13"/>
    <sheet name="InClass Assignments" sheetId="12" r:id="rId14"/>
    <sheet name="Attendance" sheetId="14" r:id="rId15"/>
    <sheet name="Final Grade" sheetId="15" r:id="rId16"/>
  </sheets>
  <definedNames>
    <definedName name="_xlnm.Print_Area" localSheetId="4">'Lab5'!$A$34:$E$52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3" l="1"/>
  <c r="D33" i="15" s="1"/>
  <c r="H32" i="13"/>
  <c r="H31" i="13"/>
  <c r="D31" i="15" s="1"/>
  <c r="H30" i="13"/>
  <c r="H29" i="13"/>
  <c r="H28" i="13"/>
  <c r="H27" i="13"/>
  <c r="H26" i="13"/>
  <c r="H25" i="13"/>
  <c r="D25" i="15" s="1"/>
  <c r="H24" i="13"/>
  <c r="H23" i="13"/>
  <c r="D23" i="15" s="1"/>
  <c r="H22" i="13"/>
  <c r="H21" i="13"/>
  <c r="H20" i="13"/>
  <c r="H19" i="13"/>
  <c r="H18" i="13"/>
  <c r="H17" i="13"/>
  <c r="D17" i="15" s="1"/>
  <c r="H16" i="13"/>
  <c r="H15" i="13"/>
  <c r="H14" i="13"/>
  <c r="H13" i="13"/>
  <c r="H12" i="13"/>
  <c r="H11" i="13"/>
  <c r="H10" i="13"/>
  <c r="H9" i="13"/>
  <c r="H8" i="13"/>
  <c r="D8" i="15" s="1"/>
  <c r="H7" i="13"/>
  <c r="H6" i="13"/>
  <c r="D6" i="15" s="1"/>
  <c r="H5" i="13"/>
  <c r="H4" i="13"/>
  <c r="D4" i="15"/>
  <c r="N33" i="14"/>
  <c r="E33" i="15" s="1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E4" i="15"/>
  <c r="E26" i="15"/>
  <c r="P33" i="12"/>
  <c r="C33" i="15" s="1"/>
  <c r="P32" i="12"/>
  <c r="P31" i="12"/>
  <c r="P30" i="12"/>
  <c r="P29" i="12"/>
  <c r="P28" i="12"/>
  <c r="P27" i="12"/>
  <c r="P26" i="12"/>
  <c r="C26" i="15" s="1"/>
  <c r="P25" i="12"/>
  <c r="C25" i="15" s="1"/>
  <c r="P24" i="12"/>
  <c r="P23" i="12"/>
  <c r="P22" i="12"/>
  <c r="P21" i="12"/>
  <c r="P20" i="12"/>
  <c r="P19" i="12"/>
  <c r="P18" i="12"/>
  <c r="P17" i="12"/>
  <c r="C17" i="15" s="1"/>
  <c r="P16" i="12"/>
  <c r="P15" i="12"/>
  <c r="P14" i="12"/>
  <c r="P13" i="12"/>
  <c r="P12" i="12"/>
  <c r="C12" i="15" s="1"/>
  <c r="P11" i="12"/>
  <c r="P10" i="12"/>
  <c r="C10" i="15" s="1"/>
  <c r="P9" i="12"/>
  <c r="C9" i="15" s="1"/>
  <c r="P8" i="12"/>
  <c r="P7" i="12"/>
  <c r="P6" i="12"/>
  <c r="C6" i="15" s="1"/>
  <c r="P5" i="12"/>
  <c r="C5" i="15" s="1"/>
  <c r="P4" i="12"/>
  <c r="C4" i="15" s="1"/>
  <c r="E32" i="15"/>
  <c r="D32" i="15"/>
  <c r="C32" i="15"/>
  <c r="E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D26" i="15"/>
  <c r="E25" i="15"/>
  <c r="E24" i="15"/>
  <c r="D24" i="15"/>
  <c r="C24" i="15"/>
  <c r="E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E11" i="15"/>
  <c r="D11" i="15"/>
  <c r="C11" i="15"/>
  <c r="E10" i="15"/>
  <c r="D10" i="15"/>
  <c r="E9" i="15"/>
  <c r="D9" i="15"/>
  <c r="E8" i="15"/>
  <c r="C8" i="15"/>
  <c r="E7" i="15"/>
  <c r="D7" i="15"/>
  <c r="C7" i="15"/>
  <c r="E6" i="15"/>
  <c r="E5" i="15"/>
  <c r="D5" i="15"/>
  <c r="I15" i="4" l="1"/>
  <c r="G15" i="2"/>
  <c r="G25" i="2" l="1"/>
  <c r="G11" i="6" l="1"/>
  <c r="G25" i="6"/>
  <c r="F13" i="9" l="1"/>
  <c r="F5" i="9"/>
  <c r="F6" i="9"/>
  <c r="F7" i="9"/>
  <c r="F8" i="9"/>
  <c r="F9" i="9"/>
  <c r="F10" i="9"/>
  <c r="F11" i="9"/>
  <c r="F12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G4" i="8" l="1"/>
  <c r="G5" i="8"/>
  <c r="G6" i="8"/>
  <c r="G7" i="8"/>
  <c r="G8" i="8"/>
  <c r="G9" i="8"/>
  <c r="G10" i="8"/>
  <c r="G11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12" i="8"/>
  <c r="F4" i="7" l="1"/>
  <c r="F5" i="7"/>
  <c r="F6" i="7"/>
  <c r="F7" i="7"/>
  <c r="F8" i="7"/>
  <c r="F9" i="7"/>
  <c r="F10" i="7"/>
  <c r="F11" i="7"/>
  <c r="F12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13" i="7"/>
  <c r="G4" i="6" l="1"/>
  <c r="G5" i="6"/>
  <c r="G6" i="6"/>
  <c r="G7" i="6"/>
  <c r="G8" i="6"/>
  <c r="G9" i="6"/>
  <c r="G10" i="6"/>
  <c r="G13" i="6"/>
  <c r="G14" i="6"/>
  <c r="G15" i="6"/>
  <c r="G16" i="6"/>
  <c r="G17" i="6"/>
  <c r="G18" i="6"/>
  <c r="G19" i="6"/>
  <c r="G20" i="6"/>
  <c r="G21" i="6"/>
  <c r="G22" i="6"/>
  <c r="G23" i="6"/>
  <c r="G24" i="6"/>
  <c r="G26" i="6"/>
  <c r="G27" i="6"/>
  <c r="G28" i="6"/>
  <c r="G29" i="6"/>
  <c r="G30" i="6"/>
  <c r="G31" i="6"/>
  <c r="G32" i="6"/>
  <c r="G33" i="6"/>
  <c r="G12" i="6"/>
  <c r="F15" i="5"/>
  <c r="F5" i="5" l="1"/>
  <c r="F6" i="5"/>
  <c r="F7" i="5"/>
  <c r="F8" i="5"/>
  <c r="F9" i="5"/>
  <c r="F10" i="5"/>
  <c r="F11" i="5"/>
  <c r="F12" i="5"/>
  <c r="F13" i="5"/>
  <c r="F14" i="5"/>
  <c r="F27" i="5"/>
  <c r="F16" i="5"/>
  <c r="F17" i="5"/>
  <c r="F18" i="5"/>
  <c r="F19" i="5"/>
  <c r="F20" i="5"/>
  <c r="F21" i="5"/>
  <c r="F22" i="5"/>
  <c r="F23" i="5"/>
  <c r="F24" i="5"/>
  <c r="F25" i="5"/>
  <c r="F26" i="5"/>
  <c r="F28" i="5"/>
  <c r="F29" i="5"/>
  <c r="F30" i="5"/>
  <c r="F31" i="5"/>
  <c r="F32" i="5"/>
  <c r="F33" i="5"/>
  <c r="F4" i="5"/>
  <c r="I5" i="4" l="1"/>
  <c r="I6" i="4"/>
  <c r="I7" i="4"/>
  <c r="I8" i="4"/>
  <c r="I9" i="4"/>
  <c r="I10" i="4"/>
  <c r="I11" i="4"/>
  <c r="I12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4" i="4"/>
  <c r="G10" i="2" l="1"/>
  <c r="G26" i="2"/>
  <c r="G5" i="2"/>
  <c r="G6" i="2"/>
  <c r="G7" i="2"/>
  <c r="G8" i="2"/>
  <c r="G9" i="2"/>
  <c r="G11" i="2"/>
  <c r="G12" i="2"/>
  <c r="G13" i="2"/>
  <c r="G14" i="2"/>
  <c r="G16" i="2"/>
  <c r="G17" i="2"/>
  <c r="G18" i="2"/>
  <c r="G19" i="2"/>
  <c r="G20" i="2"/>
  <c r="G21" i="2"/>
  <c r="G22" i="2"/>
  <c r="G23" i="2"/>
  <c r="G24" i="2"/>
  <c r="G27" i="2"/>
  <c r="G28" i="2"/>
  <c r="G29" i="2"/>
  <c r="G30" i="2"/>
  <c r="G31" i="2"/>
  <c r="G32" i="2"/>
  <c r="G33" i="2"/>
  <c r="G4" i="2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E31" i="3" l="1"/>
  <c r="B31" i="15" s="1"/>
  <c r="F31" i="15" s="1"/>
  <c r="G31" i="15" s="1"/>
  <c r="E5" i="3" l="1"/>
  <c r="B5" i="15" s="1"/>
  <c r="F5" i="15" s="1"/>
  <c r="G5" i="15" s="1"/>
  <c r="E6" i="3"/>
  <c r="B6" i="15" s="1"/>
  <c r="F6" i="15" s="1"/>
  <c r="G6" i="15" s="1"/>
  <c r="E7" i="3"/>
  <c r="B7" i="15" s="1"/>
  <c r="F7" i="15" s="1"/>
  <c r="G7" i="15" s="1"/>
  <c r="E8" i="3"/>
  <c r="B8" i="15" s="1"/>
  <c r="F8" i="15" s="1"/>
  <c r="G8" i="15" s="1"/>
  <c r="E9" i="3"/>
  <c r="B9" i="15" s="1"/>
  <c r="F9" i="15" s="1"/>
  <c r="G9" i="15" s="1"/>
  <c r="E10" i="3"/>
  <c r="B10" i="15" s="1"/>
  <c r="F10" i="15" s="1"/>
  <c r="G10" i="15" s="1"/>
  <c r="E11" i="3"/>
  <c r="B11" i="15" s="1"/>
  <c r="F11" i="15" s="1"/>
  <c r="G11" i="15" s="1"/>
  <c r="E12" i="3"/>
  <c r="B12" i="15" s="1"/>
  <c r="F12" i="15" s="1"/>
  <c r="G12" i="15" s="1"/>
  <c r="E13" i="3"/>
  <c r="B13" i="15" s="1"/>
  <c r="F13" i="15" s="1"/>
  <c r="G13" i="15" s="1"/>
  <c r="E14" i="3"/>
  <c r="B14" i="15" s="1"/>
  <c r="F14" i="15" s="1"/>
  <c r="G14" i="15" s="1"/>
  <c r="E15" i="3"/>
  <c r="B15" i="15" s="1"/>
  <c r="F15" i="15" s="1"/>
  <c r="G15" i="15" s="1"/>
  <c r="E16" i="3"/>
  <c r="B16" i="15" s="1"/>
  <c r="F16" i="15" s="1"/>
  <c r="G16" i="15" s="1"/>
  <c r="E17" i="3"/>
  <c r="B17" i="15" s="1"/>
  <c r="F17" i="15" s="1"/>
  <c r="G17" i="15" s="1"/>
  <c r="E18" i="3"/>
  <c r="B18" i="15" s="1"/>
  <c r="F18" i="15" s="1"/>
  <c r="G18" i="15" s="1"/>
  <c r="E19" i="3"/>
  <c r="B19" i="15" s="1"/>
  <c r="F19" i="15" s="1"/>
  <c r="G19" i="15" s="1"/>
  <c r="E20" i="3"/>
  <c r="B20" i="15" s="1"/>
  <c r="F20" i="15" s="1"/>
  <c r="G20" i="15" s="1"/>
  <c r="E21" i="3"/>
  <c r="B21" i="15" s="1"/>
  <c r="F21" i="15" s="1"/>
  <c r="G21" i="15" s="1"/>
  <c r="E22" i="3"/>
  <c r="B22" i="15" s="1"/>
  <c r="F22" i="15" s="1"/>
  <c r="G22" i="15" s="1"/>
  <c r="E23" i="3"/>
  <c r="B23" i="15" s="1"/>
  <c r="F23" i="15" s="1"/>
  <c r="G23" i="15" s="1"/>
  <c r="E24" i="3"/>
  <c r="B24" i="15" s="1"/>
  <c r="F24" i="15" s="1"/>
  <c r="G24" i="15" s="1"/>
  <c r="E25" i="3"/>
  <c r="B25" i="15" s="1"/>
  <c r="F25" i="15" s="1"/>
  <c r="G25" i="15" s="1"/>
  <c r="E26" i="3"/>
  <c r="B26" i="15" s="1"/>
  <c r="F26" i="15" s="1"/>
  <c r="G26" i="15" s="1"/>
  <c r="E27" i="3"/>
  <c r="B27" i="15" s="1"/>
  <c r="F27" i="15" s="1"/>
  <c r="G27" i="15" s="1"/>
  <c r="E28" i="3"/>
  <c r="B28" i="15" s="1"/>
  <c r="F28" i="15" s="1"/>
  <c r="G28" i="15" s="1"/>
  <c r="E29" i="3"/>
  <c r="B29" i="15" s="1"/>
  <c r="F29" i="15" s="1"/>
  <c r="G29" i="15" s="1"/>
  <c r="E30" i="3"/>
  <c r="B30" i="15" s="1"/>
  <c r="F30" i="15" s="1"/>
  <c r="G30" i="15" s="1"/>
  <c r="E32" i="3"/>
  <c r="B32" i="15" s="1"/>
  <c r="F32" i="15" s="1"/>
  <c r="G32" i="15" s="1"/>
  <c r="E33" i="3"/>
  <c r="B33" i="15" s="1"/>
  <c r="F33" i="15" s="1"/>
  <c r="G33" i="15" s="1"/>
  <c r="E4" i="3"/>
  <c r="B4" i="15" s="1"/>
  <c r="F4" i="15" s="1"/>
  <c r="G4" i="15" s="1"/>
  <c r="H3" i="13" l="1"/>
  <c r="F3" i="9" l="1"/>
  <c r="P3" i="12" l="1"/>
  <c r="G3" i="2" l="1"/>
  <c r="D3" i="1"/>
  <c r="E3" i="3"/>
  <c r="I3" i="4"/>
  <c r="F3" i="5"/>
  <c r="G3" i="6"/>
  <c r="F3" i="7"/>
  <c r="G3" i="8"/>
</calcChain>
</file>

<file path=xl/sharedStrings.xml><?xml version="1.0" encoding="utf-8"?>
<sst xmlns="http://schemas.openxmlformats.org/spreadsheetml/2006/main" count="803" uniqueCount="241">
  <si>
    <t>1. 4455-002</t>
  </si>
  <si>
    <t>2. 4455-004</t>
  </si>
  <si>
    <t>3. 4455-005</t>
  </si>
  <si>
    <t>4. 4455-006</t>
  </si>
  <si>
    <t>2. 4455-005</t>
  </si>
  <si>
    <t>3. 4455-007</t>
  </si>
  <si>
    <t>4. 4455-008</t>
  </si>
  <si>
    <t>1. 4455-005</t>
  </si>
  <si>
    <t>2. 4455-001.drw</t>
  </si>
  <si>
    <t>3. 4455-002.drw</t>
  </si>
  <si>
    <t>4. 4455-003.drw</t>
  </si>
  <si>
    <t>5. 4455-006.drw</t>
  </si>
  <si>
    <t>Assembly Creation</t>
  </si>
  <si>
    <t>%</t>
  </si>
  <si>
    <t>Prelim Presentations</t>
  </si>
  <si>
    <t>percentage</t>
  </si>
  <si>
    <t>PIN #</t>
  </si>
  <si>
    <t>1. Written</t>
  </si>
  <si>
    <t>2. Bracket90</t>
  </si>
  <si>
    <t>Total</t>
  </si>
  <si>
    <t>Comments</t>
  </si>
  <si>
    <t>3. 4455-001</t>
  </si>
  <si>
    <t>1. grommet</t>
  </si>
  <si>
    <t>2. connector</t>
  </si>
  <si>
    <t>TOTAL</t>
  </si>
  <si>
    <t>Lab Assignments</t>
  </si>
  <si>
    <t>In Class Assignments</t>
  </si>
  <si>
    <t>Design Project</t>
  </si>
  <si>
    <t>Grand Total</t>
  </si>
  <si>
    <t>Final Grade</t>
  </si>
  <si>
    <t>A-F</t>
  </si>
  <si>
    <t># 1</t>
  </si>
  <si>
    <t># 2</t>
  </si>
  <si>
    <t># 3</t>
  </si>
  <si>
    <t># 4</t>
  </si>
  <si>
    <t># 5</t>
  </si>
  <si>
    <t># 6</t>
  </si>
  <si>
    <t># 7</t>
  </si>
  <si>
    <t># 8</t>
  </si>
  <si>
    <t># 9</t>
  </si>
  <si>
    <t># 10</t>
  </si>
  <si>
    <t># 11</t>
  </si>
  <si>
    <t># 12</t>
  </si>
  <si>
    <t>Lab Attendance</t>
  </si>
  <si>
    <t>1. Sketch-1(4455-001)</t>
  </si>
  <si>
    <t>2. Sketch-6(4455-004)</t>
  </si>
  <si>
    <t>4. 4455-003</t>
  </si>
  <si>
    <t>5. 4455-004</t>
  </si>
  <si>
    <t>3. Isometric Exploded View</t>
  </si>
  <si>
    <t>6. 4455-008</t>
  </si>
  <si>
    <t>7. 4455-009</t>
  </si>
  <si>
    <t>5. 4455-007</t>
  </si>
  <si>
    <t>1. 4455-004</t>
  </si>
  <si>
    <t>4. 4455-009</t>
  </si>
  <si>
    <t>1. Orthographic View</t>
  </si>
  <si>
    <t>2. Isometric View</t>
  </si>
  <si>
    <t>Assembly Drawing</t>
  </si>
  <si>
    <t>Plots</t>
  </si>
  <si>
    <t>Video</t>
  </si>
  <si>
    <t>Final Presentation</t>
  </si>
  <si>
    <t>Written Report</t>
  </si>
  <si>
    <t>Concept Selection</t>
  </si>
  <si>
    <t xml:space="preserve"> PDS</t>
  </si>
  <si>
    <t>Individual Contribution (CATME)</t>
  </si>
  <si>
    <t>Total Project Grade</t>
  </si>
  <si>
    <t>3. endcap</t>
  </si>
  <si>
    <t>4 creative part</t>
  </si>
  <si>
    <t>5. creative part_3Dprint</t>
  </si>
  <si>
    <t>Best 12</t>
  </si>
  <si>
    <t>#13</t>
  </si>
  <si>
    <t>#14</t>
  </si>
  <si>
    <t>If assigned?</t>
  </si>
  <si>
    <t>PDS Comments</t>
  </si>
  <si>
    <t>Concept Selection Comments</t>
  </si>
  <si>
    <t>Lab Session-</t>
  </si>
  <si>
    <t>Scaled value</t>
  </si>
  <si>
    <t>Total %</t>
  </si>
  <si>
    <t>Scaled Value</t>
  </si>
  <si>
    <t>Presented during Lab5</t>
  </si>
  <si>
    <t>2465</t>
  </si>
  <si>
    <t>1212</t>
  </si>
  <si>
    <t>6125</t>
  </si>
  <si>
    <t>0103</t>
  </si>
  <si>
    <t>1023</t>
  </si>
  <si>
    <t>8362</t>
  </si>
  <si>
    <t>0714</t>
  </si>
  <si>
    <t>2319</t>
  </si>
  <si>
    <t>5477</t>
  </si>
  <si>
    <t>6628</t>
  </si>
  <si>
    <t>9981</t>
  </si>
  <si>
    <t>1452</t>
  </si>
  <si>
    <t>2659</t>
  </si>
  <si>
    <t>0624</t>
  </si>
  <si>
    <t>1337</t>
  </si>
  <si>
    <t>3006</t>
  </si>
  <si>
    <t>1986</t>
  </si>
  <si>
    <t>0217</t>
  </si>
  <si>
    <t>1624</t>
  </si>
  <si>
    <t>5301</t>
  </si>
  <si>
    <t>1111</t>
  </si>
  <si>
    <t>3693</t>
  </si>
  <si>
    <t>0423</t>
  </si>
  <si>
    <t>4250</t>
  </si>
  <si>
    <t>1998</t>
  </si>
  <si>
    <t>1955</t>
  </si>
  <si>
    <t>6506</t>
  </si>
  <si>
    <t>9999</t>
  </si>
  <si>
    <t>Good</t>
    <phoneticPr fontId="0" type="noConversion"/>
  </si>
  <si>
    <t>Scaled incorrectly</t>
    <phoneticPr fontId="0" type="noConversion"/>
  </si>
  <si>
    <t>Missing minor parts; geer teeth not shown on isometric; missing parts(exploded)</t>
  </si>
  <si>
    <t>Missing minor parts;  geer teeth not shown on isometric; missing latch</t>
  </si>
  <si>
    <t>Missing minor parts</t>
  </si>
  <si>
    <t>Missing parts; wrong projections; missing latch; hidden line shown(isometric); missing parts</t>
  </si>
  <si>
    <t>Missing minor parts; sketch unclear; missing parts(exploded)</t>
  </si>
  <si>
    <t>Missing minor parts; sketch unclear; latch not shown; missing parts(exploded)</t>
  </si>
  <si>
    <t>Missing minor parts;missing latch</t>
  </si>
  <si>
    <t>Missing parts</t>
  </si>
  <si>
    <t>Missing parts(isometric)</t>
  </si>
  <si>
    <t>Missing minor parts; missing part(exploded)</t>
  </si>
  <si>
    <t>Missing minor parts; wrong projections; scaled incorrectly;</t>
  </si>
  <si>
    <t>Missing minor parts; hidden lines shown(isometric); scales not uniform(exploded)</t>
  </si>
  <si>
    <t>Missing parts(orthogonal and isometric)</t>
    <phoneticPr fontId="0" type="noConversion"/>
  </si>
  <si>
    <t>Missing minor parts(orthogonal); missing latch and fastener(isometric);missing parts(exploded)</t>
    <phoneticPr fontId="0" type="noConversion"/>
  </si>
  <si>
    <t>Missing parts(orthogona, isometricl and exploded)</t>
    <phoneticPr fontId="0" type="noConversion"/>
  </si>
  <si>
    <t>Missing parts; isometric sketch unclear; exploded sketch unclear, missing parts</t>
    <phoneticPr fontId="0" type="noConversion"/>
  </si>
  <si>
    <t>Good</t>
    <phoneticPr fontId="0" type="noConversion"/>
  </si>
  <si>
    <t>Dimension d13 remains unchanged</t>
    <phoneticPr fontId="0" type="noConversion"/>
  </si>
  <si>
    <t>d9 remains unchanged</t>
    <phoneticPr fontId="0" type="noConversion"/>
  </si>
  <si>
    <t>Did not change from inch to mm</t>
  </si>
  <si>
    <t>Did not change from inch to mm</t>
    <phoneticPr fontId="0" type="noConversion"/>
  </si>
  <si>
    <t>Did not submit bracket</t>
    <phoneticPr fontId="0" type="noConversion"/>
  </si>
  <si>
    <t>Dimension 41 on sketch(4455-004) wrong</t>
    <phoneticPr fontId="0" type="noConversion"/>
  </si>
  <si>
    <t>Missing dimension on 4455-004</t>
    <phoneticPr fontId="0" type="noConversion"/>
  </si>
  <si>
    <t>Wrong dimension for diameter(4455-004)</t>
    <phoneticPr fontId="0" type="noConversion"/>
  </si>
  <si>
    <t>Good</t>
    <phoneticPr fontId="0" type="noConversion"/>
  </si>
  <si>
    <t>Wrong part 4455-001</t>
    <phoneticPr fontId="0" type="noConversion"/>
  </si>
  <si>
    <t>Sketch in 4455-004 not correct;003 wrong arc radius</t>
    <phoneticPr fontId="0" type="noConversion"/>
  </si>
  <si>
    <t>Wrong sketch plane(001), wrong dimension 41(004), weak constrains</t>
    <phoneticPr fontId="0" type="noConversion"/>
  </si>
  <si>
    <t>Sketch(004) wrong placement on datum plane</t>
    <phoneticPr fontId="0" type="noConversion"/>
  </si>
  <si>
    <t>4455-004 not completed</t>
    <phoneticPr fontId="0" type="noConversion"/>
  </si>
  <si>
    <t>part 001 incorrect name</t>
    <phoneticPr fontId="0" type="noConversion"/>
  </si>
  <si>
    <t>Part 001 and 004 not completed</t>
    <phoneticPr fontId="0" type="noConversion"/>
  </si>
  <si>
    <t>part 003 wrong height; part 004 not submitted</t>
    <phoneticPr fontId="0" type="noConversion"/>
  </si>
  <si>
    <t>Part 004 not completed, and sketch has wrong unit, weak constrains</t>
    <phoneticPr fontId="0" type="noConversion"/>
  </si>
  <si>
    <t>part 003 weak constrains</t>
    <phoneticPr fontId="0" type="noConversion"/>
  </si>
  <si>
    <t>part 003 has unknown dimension;part 004 not completed</t>
    <phoneticPr fontId="0" type="noConversion"/>
  </si>
  <si>
    <t>Submission not received, there's no file in the uploaded zipfile</t>
    <phoneticPr fontId="0" type="noConversion"/>
  </si>
  <si>
    <t>Late submission</t>
    <phoneticPr fontId="0" type="noConversion"/>
  </si>
  <si>
    <t>Late submission;part 004 sketch dimension 41 wrong, cut in feature not dimensioned</t>
    <phoneticPr fontId="0" type="noConversion"/>
  </si>
  <si>
    <t>No chamfer for 002; uploaded 004,005 wrong version; 007 miss contraint; 009 not fully constrained</t>
    <phoneticPr fontId="0" type="noConversion"/>
  </si>
  <si>
    <t>007 dimension wrong; 008 no round</t>
    <phoneticPr fontId="0" type="noConversion"/>
  </si>
  <si>
    <t xml:space="preserve">  </t>
    <phoneticPr fontId="0" type="noConversion"/>
  </si>
  <si>
    <t>; 007 wrong dimension;</t>
    <phoneticPr fontId="0" type="noConversion"/>
  </si>
  <si>
    <t>009 no round;</t>
    <phoneticPr fontId="0" type="noConversion"/>
  </si>
  <si>
    <t>006 dimension wrong; 008 no round; 009 dimensio wrong</t>
    <phoneticPr fontId="0" type="noConversion"/>
  </si>
  <si>
    <t>002 no chamfer, dimension wrong ; 004 no axis or plane; 005 no axis; 006 no round</t>
    <phoneticPr fontId="0" type="noConversion"/>
  </si>
  <si>
    <t>005 cut dimension wrong; 006 dimension wrong; 009 dimension wrong</t>
    <phoneticPr fontId="0" type="noConversion"/>
  </si>
  <si>
    <t>009 not fully dimensioned</t>
    <phoneticPr fontId="0" type="noConversion"/>
  </si>
  <si>
    <t>002 wrong dimension; 008 revolve wrong dimension</t>
    <phoneticPr fontId="0" type="noConversion"/>
  </si>
  <si>
    <t>No chamfer for 002; no round for 006, 008; wrong dimension for 009</t>
    <phoneticPr fontId="0" type="noConversion"/>
  </si>
  <si>
    <t>009 not fully constrained</t>
    <phoneticPr fontId="0" type="noConversion"/>
  </si>
  <si>
    <t>002, 004 axis placement wrong; 008 revovle dimension wrong; 009 not fully constrained</t>
    <phoneticPr fontId="0" type="noConversion"/>
  </si>
  <si>
    <t>007 wrong dimension</t>
    <phoneticPr fontId="0" type="noConversion"/>
  </si>
  <si>
    <t>part 007 holes should not go through</t>
    <phoneticPr fontId="0" type="noConversion"/>
  </si>
  <si>
    <t>part 004 front hole wrong diameter</t>
    <phoneticPr fontId="0" type="noConversion"/>
  </si>
  <si>
    <t>part 004 thickness wrong;part 007 sweep not constrained correctly</t>
    <phoneticPr fontId="0" type="noConversion"/>
  </si>
  <si>
    <t>part 004 front hole wrong location; part 005 one profile rib miss dimension</t>
    <phoneticPr fontId="0" type="noConversion"/>
  </si>
  <si>
    <t>part 004 two holes thickness wrong</t>
    <phoneticPr fontId="0" type="noConversion"/>
  </si>
  <si>
    <t>part 004 hole wrong dimension</t>
    <phoneticPr fontId="0" type="noConversion"/>
  </si>
  <si>
    <t>part 005 missing one profile rib</t>
    <phoneticPr fontId="0" type="noConversion"/>
  </si>
  <si>
    <t>part 005 rib wrong dimension</t>
    <phoneticPr fontId="0" type="noConversion"/>
  </si>
  <si>
    <t>part 004 missing sweep and blend; part 005 missing many features; part 007 missing sweep cut; part 009 missing the hole</t>
    <phoneticPr fontId="0" type="noConversion"/>
  </si>
  <si>
    <t>part 004 6.13 extrusion wrong surface alignment;part 007 missing two holes</t>
    <phoneticPr fontId="0" type="noConversion"/>
  </si>
  <si>
    <t>creative part exceeds maximum wall thickness</t>
    <phoneticPr fontId="0" type="noConversion"/>
  </si>
  <si>
    <t>connector wrong geometry, thickness not uniform; endcap missing multiple features</t>
    <phoneticPr fontId="0" type="noConversion"/>
  </si>
  <si>
    <t>connector thickness not uniform</t>
    <phoneticPr fontId="0" type="noConversion"/>
  </si>
  <si>
    <t>creative part too big</t>
    <phoneticPr fontId="0" type="noConversion"/>
  </si>
  <si>
    <t>endcap helical sweep wrong surface; creative part exceeds maximum thickness</t>
    <phoneticPr fontId="0" type="noConversion"/>
  </si>
  <si>
    <t>connector geometry off; creative part too big</t>
    <phoneticPr fontId="0" type="noConversion"/>
  </si>
  <si>
    <t>connector wrong geometry; endcap missing helical sweep; creative part exceeds maximum wall thickness</t>
    <phoneticPr fontId="0" type="noConversion"/>
  </si>
  <si>
    <t>connector wrong geometry; endcap missing helical sweep</t>
    <phoneticPr fontId="0" type="noConversion"/>
  </si>
  <si>
    <t>part 008 round feature not on pattern</t>
    <phoneticPr fontId="0" type="noConversion"/>
  </si>
  <si>
    <t>part 007 not modified</t>
    <phoneticPr fontId="0" type="noConversion"/>
  </si>
  <si>
    <t>part 005 missing ribs and sweep; part 007 not modified; part 008 fails to generate</t>
    <phoneticPr fontId="0" type="noConversion"/>
  </si>
  <si>
    <t>part 002 plane position wrong; part 008 not modified</t>
    <phoneticPr fontId="0" type="noConversion"/>
  </si>
  <si>
    <t>part 002 chamfer not mirrored; part 008 missing round feature in pattern</t>
    <phoneticPr fontId="0" type="noConversion"/>
  </si>
  <si>
    <t>part 002 plane position wrong</t>
    <phoneticPr fontId="0" type="noConversion"/>
  </si>
  <si>
    <t>part 005 one rib not mirrored</t>
    <phoneticPr fontId="0" type="noConversion"/>
  </si>
  <si>
    <t>part 005 mirroring fails to generate</t>
    <phoneticPr fontId="0" type="noConversion"/>
  </si>
  <si>
    <t>part 008 not modified</t>
    <phoneticPr fontId="0" type="noConversion"/>
  </si>
  <si>
    <r>
      <t>p</t>
    </r>
    <r>
      <rPr>
        <sz val="11"/>
        <rFont val="Arial"/>
        <family val="2"/>
      </rPr>
      <t>art 007 sweep cut dimension wrong</t>
    </r>
    <phoneticPr fontId="0" type="noConversion"/>
  </si>
  <si>
    <t>part 002 chamfer not mirrored</t>
    <phoneticPr fontId="0" type="noConversion"/>
  </si>
  <si>
    <t>part 005 sweep extrusion incorrect</t>
    <phoneticPr fontId="0" type="noConversion"/>
  </si>
  <si>
    <t>part 002 one chamfer not mirrored</t>
    <phoneticPr fontId="0" type="noConversion"/>
  </si>
  <si>
    <t>001 drawing does not include tolerances</t>
    <phoneticPr fontId="0" type="noConversion"/>
  </si>
  <si>
    <t>each drawing has incorrect or misses dimensions; 001,003 missing tolerances; dimensions shold not cross parts</t>
    <phoneticPr fontId="0" type="noConversion"/>
  </si>
  <si>
    <t>003 drawing miss one dimension</t>
    <phoneticPr fontId="0" type="noConversion"/>
  </si>
  <si>
    <t>cannot retrieve drawing files and pdf not included</t>
    <phoneticPr fontId="0" type="noConversion"/>
  </si>
  <si>
    <t>part 005 not submitted; 006 has incorrect dimension</t>
    <phoneticPr fontId="0" type="noConversion"/>
  </si>
  <si>
    <t>part 005 sweep has problem</t>
    <phoneticPr fontId="0" type="noConversion"/>
  </si>
  <si>
    <t>part 005 miss one rib; 006 drawing dimension cross the part</t>
    <phoneticPr fontId="0" type="noConversion"/>
  </si>
  <si>
    <t>part 005 not submitted</t>
    <phoneticPr fontId="0" type="noConversion"/>
  </si>
  <si>
    <t>dimension incorrect on drawing 003</t>
    <phoneticPr fontId="0" type="noConversion"/>
  </si>
  <si>
    <t>006 drawing miss general view</t>
    <phoneticPr fontId="0" type="noConversion"/>
  </si>
  <si>
    <t>005 sweep feature wrong; pdf files not submitted</t>
    <phoneticPr fontId="0" type="noConversion"/>
  </si>
  <si>
    <t>pdf not submitted; 002 chamfer dimension incorrect; 003 view placemnet wrong</t>
    <phoneticPr fontId="0" type="noConversion"/>
  </si>
  <si>
    <t>part 005 geometry eccentric</t>
    <phoneticPr fontId="0" type="noConversion"/>
  </si>
  <si>
    <t>003 has incorrect dimension</t>
    <phoneticPr fontId="0" type="noConversion"/>
  </si>
  <si>
    <t>001 has no tolerance; 002 has wrong section vew scale; 006 has incorrect dimension</t>
    <phoneticPr fontId="0" type="noConversion"/>
  </si>
  <si>
    <t>Section view A-A in wrong direction</t>
    <phoneticPr fontId="0" type="noConversion"/>
  </si>
  <si>
    <t>Section view B-B in wrong direction</t>
    <phoneticPr fontId="0" type="noConversion"/>
  </si>
  <si>
    <t>Cannot view assembly because part files are not included; graph and animation not submitted</t>
    <phoneticPr fontId="0" type="noConversion"/>
  </si>
  <si>
    <t>minor defects in plots</t>
  </si>
  <si>
    <t>Cannot view assembly because part files are not included; minor defects in plots</t>
  </si>
  <si>
    <t>Section view A-A in wrong direction, kinematic velocity and position plot differs drastically; minor defects in plots</t>
  </si>
  <si>
    <t>Section view B-B in wrong direction; minor defects in plots</t>
  </si>
  <si>
    <t>Section views and exploded views should be on separate sheets, section views not included; minor defects in plots</t>
  </si>
  <si>
    <t>Section view 1-1 in wrong direction, section view should be named with letter, not number; minor defects in plots</t>
  </si>
  <si>
    <t>minor defects in plots</t>
    <phoneticPr fontId="0" type="noConversion"/>
  </si>
  <si>
    <t>Section view B-B in wrong direction; minor defects in plots</t>
    <phoneticPr fontId="0" type="noConversion"/>
  </si>
  <si>
    <t>Drawing layout does not follow convention; minor defects in plots</t>
    <phoneticPr fontId="0" type="noConversion"/>
  </si>
  <si>
    <t>Assembly top and bottom cover significantly differ in size; Section view B-B in wrong direction; minor defects in plots</t>
    <phoneticPr fontId="0" type="noConversion"/>
  </si>
  <si>
    <t>Section view A-A in wrong direction; minor defects in plots</t>
    <phoneticPr fontId="0" type="noConversion"/>
  </si>
  <si>
    <t>Section views not labeled, missing balloons; minor defects in plots</t>
    <phoneticPr fontId="0" type="noConversion"/>
  </si>
  <si>
    <t>Submission not revceived</t>
    <phoneticPr fontId="0" type="noConversion"/>
  </si>
  <si>
    <t>Late submission; plots differ significantly with examples</t>
    <phoneticPr fontId="0" type="noConversion"/>
  </si>
  <si>
    <t>Plots differ significantly with examples</t>
    <phoneticPr fontId="0" type="noConversion"/>
  </si>
  <si>
    <t>6250</t>
    <phoneticPr fontId="9" type="noConversion"/>
  </si>
  <si>
    <t>0616</t>
    <phoneticPr fontId="9" type="noConversion"/>
  </si>
  <si>
    <t>6250</t>
    <phoneticPr fontId="0" type="noConversion"/>
  </si>
  <si>
    <t>0616</t>
    <phoneticPr fontId="0" type="noConversion"/>
  </si>
  <si>
    <t>6250</t>
    <phoneticPr fontId="0" type="noConversion"/>
  </si>
  <si>
    <t>0616</t>
    <phoneticPr fontId="0" type="noConversion"/>
  </si>
  <si>
    <t>Section view A-A in wrong direction</t>
    <phoneticPr fontId="0" type="noConversion"/>
  </si>
  <si>
    <t>late submission</t>
    <phoneticPr fontId="0" type="noConversion"/>
  </si>
  <si>
    <r>
      <t>Late</t>
    </r>
    <r>
      <rPr>
        <sz val="10"/>
        <rFont val="Arial"/>
        <family val="2"/>
      </rPr>
      <t xml:space="preserve"> Submission</t>
    </r>
    <phoneticPr fontId="0" type="noConversion"/>
  </si>
  <si>
    <r>
      <t>Section</t>
    </r>
    <r>
      <rPr>
        <sz val="10"/>
        <rFont val="Arial"/>
        <family val="2"/>
      </rPr>
      <t xml:space="preserve"> view A-A in wrong direction</t>
    </r>
    <r>
      <rPr>
        <sz val="10"/>
        <rFont val="Arial"/>
        <family val="2"/>
      </rPr>
      <t>; minor defects in plots</t>
    </r>
    <phoneticPr fontId="0" type="noConversion"/>
  </si>
  <si>
    <r>
      <t>Section</t>
    </r>
    <r>
      <rPr>
        <sz val="10"/>
        <rFont val="Arial"/>
        <family val="2"/>
      </rPr>
      <t xml:space="preserve"> view in wrong direction</t>
    </r>
    <r>
      <rPr>
        <sz val="10"/>
        <rFont val="Arial"/>
        <family val="2"/>
      </rPr>
      <t>; minor defects in plots</t>
    </r>
    <phoneticPr fontId="0" type="noConversion"/>
  </si>
  <si>
    <t>Late submission</t>
    <phoneticPr fontId="0" type="noConversion"/>
  </si>
  <si>
    <r>
      <t>Late</t>
    </r>
    <r>
      <rPr>
        <sz val="11"/>
        <rFont val="Arial"/>
        <family val="2"/>
      </rPr>
      <t xml:space="preserve"> written assignment</t>
    </r>
    <r>
      <rPr>
        <sz val="11"/>
        <rFont val="Arial"/>
        <family val="2"/>
      </rPr>
      <t xml:space="preserve"> submission</t>
    </r>
    <r>
      <rPr>
        <sz val="11"/>
        <rFont val="Arial"/>
        <family val="2"/>
      </rPr>
      <t>; did not change from inch to mm</t>
    </r>
    <phoneticPr fontId="0" type="noConversion"/>
  </si>
  <si>
    <t>AB3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</si>
</sst>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62">
    <font>
      <sz val="10"/>
      <name val="Arial"/>
      <family val="2"/>
    </font>
    <font>
      <sz val="11"/>
      <color indexed="20"/>
      <name val="Calibri"/>
      <family val="2"/>
    </font>
    <font>
      <b/>
      <sz val="11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sz val="11"/>
      <color theme="1"/>
      <name val="Calibri"/>
      <family val="2"/>
      <scheme val="minor"/>
    </font>
    <font>
      <sz val="9"/>
      <name val="宋体"/>
      <family val="3"/>
      <charset val="134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sz val="11"/>
      <color rgb="FF000000"/>
      <name val="Arial"/>
      <family val="2"/>
      <charset val="1"/>
    </font>
    <font>
      <b/>
      <sz val="11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4EE257"/>
        <bgColor rgb="FFCCFFFF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434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3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" fontId="0" fillId="0" borderId="0" xfId="0" applyNumberFormat="1" applyFont="1" applyFill="1" applyBorder="1" applyAlignment="1">
      <alignment horizontal="left"/>
    </xf>
    <xf numFmtId="20" fontId="0" fillId="0" borderId="0" xfId="0" applyNumberFormat="1" applyFill="1" applyBorder="1" applyAlignment="1"/>
    <xf numFmtId="0" fontId="5" fillId="0" borderId="0" xfId="0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2" fillId="0" borderId="3" xfId="0" applyFont="1" applyFill="1" applyBorder="1"/>
    <xf numFmtId="49" fontId="2" fillId="0" borderId="3" xfId="0" applyNumberFormat="1" applyFont="1" applyFill="1" applyBorder="1"/>
    <xf numFmtId="1" fontId="2" fillId="0" borderId="3" xfId="0" applyNumberFormat="1" applyFont="1" applyFill="1" applyBorder="1"/>
    <xf numFmtId="1" fontId="5" fillId="0" borderId="3" xfId="0" applyNumberFormat="1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left"/>
    </xf>
    <xf numFmtId="1" fontId="5" fillId="0" borderId="3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/>
    <xf numFmtId="49" fontId="5" fillId="3" borderId="6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0" fontId="5" fillId="3" borderId="6" xfId="0" applyFont="1" applyFill="1" applyBorder="1" applyAlignment="1"/>
    <xf numFmtId="1" fontId="5" fillId="3" borderId="6" xfId="0" applyNumberFormat="1" applyFont="1" applyFill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/>
    <xf numFmtId="49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9" fontId="6" fillId="3" borderId="3" xfId="3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/>
    <xf numFmtId="1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10" fillId="0" borderId="3" xfId="0" applyFont="1" applyFill="1" applyBorder="1"/>
    <xf numFmtId="1" fontId="10" fillId="0" borderId="3" xfId="0" applyNumberFormat="1" applyFont="1" applyFill="1" applyBorder="1"/>
    <xf numFmtId="1" fontId="11" fillId="0" borderId="3" xfId="0" applyNumberFormat="1" applyFont="1" applyFill="1" applyBorder="1" applyAlignment="1">
      <alignment horizontal="center"/>
    </xf>
    <xf numFmtId="1" fontId="11" fillId="0" borderId="3" xfId="0" applyNumberFormat="1" applyFont="1" applyFill="1" applyBorder="1"/>
    <xf numFmtId="1" fontId="11" fillId="0" borderId="3" xfId="0" applyNumberFormat="1" applyFont="1" applyBorder="1" applyAlignment="1">
      <alignment horizontal="left"/>
    </xf>
    <xf numFmtId="1" fontId="11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3" xfId="0" applyFont="1" applyFill="1" applyBorder="1"/>
    <xf numFmtId="0" fontId="11" fillId="0" borderId="0" xfId="0" applyFont="1" applyFill="1" applyBorder="1"/>
    <xf numFmtId="49" fontId="11" fillId="3" borderId="6" xfId="0" applyNumberFormat="1" applyFont="1" applyFill="1" applyBorder="1" applyAlignment="1">
      <alignment horizontal="center"/>
    </xf>
    <xf numFmtId="1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9" xfId="0" applyFont="1" applyFill="1" applyBorder="1"/>
    <xf numFmtId="49" fontId="11" fillId="3" borderId="3" xfId="0" applyNumberFormat="1" applyFont="1" applyFill="1" applyBorder="1" applyAlignment="1">
      <alignment horizontal="center"/>
    </xf>
    <xf numFmtId="1" fontId="11" fillId="3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0" fontId="11" fillId="0" borderId="8" xfId="0" applyFont="1" applyFill="1" applyBorder="1"/>
    <xf numFmtId="0" fontId="12" fillId="0" borderId="0" xfId="0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1" fontId="12" fillId="0" borderId="0" xfId="0" applyNumberFormat="1" applyFont="1" applyFill="1" applyBorder="1"/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49" fontId="15" fillId="0" borderId="3" xfId="0" applyNumberFormat="1" applyFont="1" applyFill="1" applyBorder="1"/>
    <xf numFmtId="1" fontId="15" fillId="0" borderId="3" xfId="0" applyNumberFormat="1" applyFont="1" applyFill="1" applyBorder="1"/>
    <xf numFmtId="1" fontId="16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/>
    </xf>
    <xf numFmtId="0" fontId="16" fillId="0" borderId="3" xfId="0" applyFont="1" applyBorder="1"/>
    <xf numFmtId="0" fontId="16" fillId="0" borderId="0" xfId="0" applyFont="1"/>
    <xf numFmtId="49" fontId="16" fillId="3" borderId="6" xfId="0" applyNumberFormat="1" applyFont="1" applyFill="1" applyBorder="1" applyAlignment="1">
      <alignment horizontal="center"/>
    </xf>
    <xf numFmtId="1" fontId="16" fillId="3" borderId="6" xfId="0" applyNumberFormat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0" fontId="16" fillId="0" borderId="6" xfId="0" applyFont="1" applyBorder="1"/>
    <xf numFmtId="0" fontId="16" fillId="0" borderId="9" xfId="0" applyFont="1" applyBorder="1"/>
    <xf numFmtId="49" fontId="16" fillId="3" borderId="3" xfId="0" applyNumberFormat="1" applyFont="1" applyFill="1" applyBorder="1" applyAlignment="1">
      <alignment horizontal="center"/>
    </xf>
    <xf numFmtId="1" fontId="16" fillId="3" borderId="3" xfId="0" applyNumberFormat="1" applyFont="1" applyFill="1" applyBorder="1" applyAlignment="1">
      <alignment horizontal="center"/>
    </xf>
    <xf numFmtId="0" fontId="16" fillId="3" borderId="3" xfId="0" applyFont="1" applyFill="1" applyBorder="1" applyAlignment="1">
      <alignment horizontal="left"/>
    </xf>
    <xf numFmtId="0" fontId="16" fillId="0" borderId="0" xfId="0" applyFont="1" applyBorder="1"/>
    <xf numFmtId="49" fontId="16" fillId="0" borderId="1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16" fillId="0" borderId="6" xfId="0" applyFont="1" applyFill="1" applyBorder="1"/>
    <xf numFmtId="1" fontId="16" fillId="0" borderId="1" xfId="0" applyNumberFormat="1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/>
    <xf numFmtId="0" fontId="16" fillId="0" borderId="1" xfId="0" applyFont="1" applyFill="1" applyBorder="1"/>
    <xf numFmtId="49" fontId="16" fillId="0" borderId="1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left"/>
    </xf>
    <xf numFmtId="1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8" xfId="0" applyFont="1" applyFill="1" applyBorder="1"/>
    <xf numFmtId="0" fontId="17" fillId="0" borderId="0" xfId="0" applyFont="1" applyFill="1" applyBorder="1"/>
    <xf numFmtId="49" fontId="17" fillId="0" borderId="0" xfId="0" applyNumberFormat="1" applyFont="1" applyFill="1" applyBorder="1"/>
    <xf numFmtId="1" fontId="17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49" fontId="15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0" fontId="19" fillId="0" borderId="3" xfId="0" applyFont="1" applyFill="1" applyBorder="1"/>
    <xf numFmtId="1" fontId="19" fillId="0" borderId="3" xfId="0" applyNumberFormat="1" applyFont="1" applyFill="1" applyBorder="1"/>
    <xf numFmtId="1" fontId="20" fillId="0" borderId="3" xfId="0" applyNumberFormat="1" applyFont="1" applyFill="1" applyBorder="1" applyAlignment="1">
      <alignment horizontal="center"/>
    </xf>
    <xf numFmtId="1" fontId="20" fillId="0" borderId="3" xfId="0" applyNumberFormat="1" applyFont="1" applyFill="1" applyBorder="1"/>
    <xf numFmtId="1" fontId="20" fillId="0" borderId="3" xfId="0" applyNumberFormat="1" applyFont="1" applyBorder="1"/>
    <xf numFmtId="0" fontId="20" fillId="0" borderId="3" xfId="0" applyFont="1" applyBorder="1" applyAlignment="1">
      <alignment horizontal="left"/>
    </xf>
    <xf numFmtId="0" fontId="20" fillId="0" borderId="3" xfId="0" applyFont="1" applyFill="1" applyBorder="1"/>
    <xf numFmtId="0" fontId="20" fillId="0" borderId="0" xfId="0" applyFont="1" applyFill="1" applyBorder="1"/>
    <xf numFmtId="49" fontId="20" fillId="9" borderId="6" xfId="0" applyNumberFormat="1" applyFont="1" applyFill="1" applyBorder="1" applyAlignment="1">
      <alignment horizontal="center"/>
    </xf>
    <xf numFmtId="1" fontId="20" fillId="3" borderId="6" xfId="0" applyNumberFormat="1" applyFont="1" applyFill="1" applyBorder="1" applyAlignment="1">
      <alignment horizontal="center"/>
    </xf>
    <xf numFmtId="0" fontId="20" fillId="3" borderId="6" xfId="0" applyFont="1" applyFill="1" applyBorder="1" applyAlignment="1">
      <alignment horizontal="left"/>
    </xf>
    <xf numFmtId="0" fontId="20" fillId="0" borderId="6" xfId="0" applyFont="1" applyFill="1" applyBorder="1"/>
    <xf numFmtId="0" fontId="20" fillId="0" borderId="9" xfId="0" applyFont="1" applyFill="1" applyBorder="1"/>
    <xf numFmtId="49" fontId="20" fillId="9" borderId="3" xfId="0" applyNumberFormat="1" applyFont="1" applyFill="1" applyBorder="1" applyAlignment="1">
      <alignment horizontal="center"/>
    </xf>
    <xf numFmtId="1" fontId="20" fillId="3" borderId="3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left"/>
    </xf>
    <xf numFmtId="49" fontId="20" fillId="0" borderId="1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Fill="1" applyBorder="1"/>
    <xf numFmtId="0" fontId="20" fillId="0" borderId="1" xfId="0" applyFont="1" applyBorder="1"/>
    <xf numFmtId="1" fontId="22" fillId="0" borderId="1" xfId="1" applyNumberFormat="1" applyFont="1" applyFill="1" applyBorder="1" applyAlignment="1">
      <alignment horizontal="center"/>
    </xf>
    <xf numFmtId="0" fontId="22" fillId="0" borderId="1" xfId="1" applyFont="1" applyFill="1" applyBorder="1"/>
    <xf numFmtId="1" fontId="20" fillId="0" borderId="8" xfId="0" applyNumberFormat="1" applyFont="1" applyBorder="1" applyAlignment="1">
      <alignment horizontal="center"/>
    </xf>
    <xf numFmtId="0" fontId="20" fillId="0" borderId="8" xfId="0" applyFont="1" applyFill="1" applyBorder="1"/>
    <xf numFmtId="0" fontId="21" fillId="0" borderId="0" xfId="0" applyFont="1" applyFill="1" applyBorder="1" applyAlignment="1">
      <alignment horizontal="left"/>
    </xf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19" fillId="0" borderId="0" xfId="0" applyFont="1" applyFill="1" applyBorder="1"/>
    <xf numFmtId="1" fontId="21" fillId="0" borderId="0" xfId="0" applyNumberFormat="1" applyFont="1" applyFill="1" applyBorder="1"/>
    <xf numFmtId="0" fontId="23" fillId="0" borderId="0" xfId="0" applyFont="1" applyFill="1" applyBorder="1"/>
    <xf numFmtId="0" fontId="20" fillId="0" borderId="1" xfId="0" applyFont="1" applyFill="1" applyBorder="1" applyAlignment="1">
      <alignment horizontal="center"/>
    </xf>
    <xf numFmtId="49" fontId="24" fillId="0" borderId="3" xfId="0" applyNumberFormat="1" applyFont="1" applyFill="1" applyBorder="1"/>
    <xf numFmtId="1" fontId="25" fillId="0" borderId="3" xfId="0" applyNumberFormat="1" applyFont="1" applyFill="1" applyBorder="1"/>
    <xf numFmtId="1" fontId="25" fillId="0" borderId="4" xfId="0" applyNumberFormat="1" applyFont="1" applyFill="1" applyBorder="1"/>
    <xf numFmtId="1" fontId="25" fillId="0" borderId="0" xfId="0" applyNumberFormat="1" applyFont="1" applyFill="1" applyBorder="1"/>
    <xf numFmtId="0" fontId="25" fillId="0" borderId="0" xfId="0" applyFont="1" applyFill="1" applyBorder="1"/>
    <xf numFmtId="1" fontId="25" fillId="5" borderId="6" xfId="0" applyNumberFormat="1" applyFont="1" applyFill="1" applyBorder="1" applyAlignment="1">
      <alignment horizontal="center"/>
    </xf>
    <xf numFmtId="1" fontId="25" fillId="6" borderId="6" xfId="0" applyNumberFormat="1" applyFont="1" applyFill="1" applyBorder="1" applyAlignment="1">
      <alignment horizontal="left"/>
    </xf>
    <xf numFmtId="165" fontId="25" fillId="6" borderId="6" xfId="0" applyNumberFormat="1" applyFont="1" applyFill="1" applyBorder="1" applyAlignment="1">
      <alignment horizontal="center"/>
    </xf>
    <xf numFmtId="165" fontId="25" fillId="6" borderId="7" xfId="0" applyNumberFormat="1" applyFont="1" applyFill="1" applyBorder="1" applyAlignment="1">
      <alignment horizontal="center"/>
    </xf>
    <xf numFmtId="1" fontId="25" fillId="6" borderId="2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9" xfId="0" applyFont="1" applyFill="1" applyBorder="1"/>
    <xf numFmtId="49" fontId="25" fillId="0" borderId="1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" fontId="27" fillId="0" borderId="6" xfId="0" applyNumberFormat="1" applyFont="1" applyFill="1" applyBorder="1" applyAlignment="1">
      <alignment horizontal="center"/>
    </xf>
    <xf numFmtId="0" fontId="25" fillId="0" borderId="6" xfId="0" applyFont="1" applyFill="1" applyBorder="1"/>
    <xf numFmtId="1" fontId="27" fillId="0" borderId="1" xfId="0" applyNumberFormat="1" applyFont="1" applyFill="1" applyBorder="1" applyAlignment="1">
      <alignment horizontal="center"/>
    </xf>
    <xf numFmtId="0" fontId="25" fillId="0" borderId="1" xfId="0" applyFont="1" applyFill="1" applyBorder="1"/>
    <xf numFmtId="0" fontId="25" fillId="0" borderId="1" xfId="0" applyFont="1" applyBorder="1" applyAlignment="1">
      <alignment horizontal="center"/>
    </xf>
    <xf numFmtId="1" fontId="27" fillId="0" borderId="8" xfId="0" applyNumberFormat="1" applyFont="1" applyFill="1" applyBorder="1" applyAlignment="1">
      <alignment horizontal="center"/>
    </xf>
    <xf numFmtId="1" fontId="25" fillId="6" borderId="8" xfId="0" applyNumberFormat="1" applyFont="1" applyFill="1" applyBorder="1" applyAlignment="1">
      <alignment horizontal="center"/>
    </xf>
    <xf numFmtId="0" fontId="25" fillId="0" borderId="8" xfId="0" applyFont="1" applyFill="1" applyBorder="1"/>
    <xf numFmtId="1" fontId="2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/>
    <xf numFmtId="1" fontId="26" fillId="0" borderId="9" xfId="0" applyNumberFormat="1" applyFont="1" applyFill="1" applyBorder="1"/>
    <xf numFmtId="0" fontId="26" fillId="0" borderId="0" xfId="0" applyFont="1" applyFill="1" applyBorder="1"/>
    <xf numFmtId="1" fontId="24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" fontId="26" fillId="0" borderId="5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1" fontId="26" fillId="0" borderId="1" xfId="0" applyNumberFormat="1" applyFont="1" applyFill="1" applyBorder="1"/>
    <xf numFmtId="1" fontId="29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right"/>
    </xf>
    <xf numFmtId="49" fontId="30" fillId="0" borderId="3" xfId="0" applyNumberFormat="1" applyFont="1" applyFill="1" applyBorder="1"/>
    <xf numFmtId="1" fontId="30" fillId="0" borderId="3" xfId="0" applyNumberFormat="1" applyFont="1" applyFill="1" applyBorder="1"/>
    <xf numFmtId="1" fontId="31" fillId="0" borderId="3" xfId="0" applyNumberFormat="1" applyFont="1" applyFill="1" applyBorder="1"/>
    <xf numFmtId="1" fontId="31" fillId="0" borderId="0" xfId="0" applyNumberFormat="1" applyFont="1" applyFill="1" applyBorder="1"/>
    <xf numFmtId="1" fontId="32" fillId="0" borderId="0" xfId="0" applyNumberFormat="1" applyFont="1" applyFill="1" applyBorder="1"/>
    <xf numFmtId="0" fontId="31" fillId="0" borderId="0" xfId="0" applyFont="1" applyFill="1" applyBorder="1"/>
    <xf numFmtId="49" fontId="31" fillId="7" borderId="6" xfId="0" applyNumberFormat="1" applyFont="1" applyFill="1" applyBorder="1" applyAlignment="1">
      <alignment horizontal="center"/>
    </xf>
    <xf numFmtId="1" fontId="31" fillId="7" borderId="6" xfId="0" applyNumberFormat="1" applyFont="1" applyFill="1" applyBorder="1" applyAlignment="1">
      <alignment horizontal="center"/>
    </xf>
    <xf numFmtId="1" fontId="32" fillId="7" borderId="6" xfId="0" applyNumberFormat="1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9" xfId="0" applyFont="1" applyFill="1" applyBorder="1"/>
    <xf numFmtId="49" fontId="31" fillId="7" borderId="3" xfId="0" applyNumberFormat="1" applyFont="1" applyFill="1" applyBorder="1" applyAlignment="1">
      <alignment horizontal="center"/>
    </xf>
    <xf numFmtId="1" fontId="31" fillId="7" borderId="3" xfId="0" applyNumberFormat="1" applyFont="1" applyFill="1" applyBorder="1" applyAlignment="1">
      <alignment horizontal="center"/>
    </xf>
    <xf numFmtId="1" fontId="32" fillId="7" borderId="3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49" fontId="31" fillId="0" borderId="1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164" fontId="31" fillId="0" borderId="6" xfId="0" applyNumberFormat="1" applyFont="1" applyBorder="1" applyAlignment="1">
      <alignment horizontal="center"/>
    </xf>
    <xf numFmtId="0" fontId="31" fillId="0" borderId="6" xfId="0" applyFont="1" applyFill="1" applyBorder="1"/>
    <xf numFmtId="0" fontId="31" fillId="0" borderId="1" xfId="0" applyFont="1" applyFill="1" applyBorder="1"/>
    <xf numFmtId="1" fontId="31" fillId="0" borderId="1" xfId="0" applyNumberFormat="1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164" fontId="31" fillId="0" borderId="8" xfId="0" applyNumberFormat="1" applyFont="1" applyBorder="1" applyAlignment="1">
      <alignment horizontal="center"/>
    </xf>
    <xf numFmtId="0" fontId="31" fillId="0" borderId="8" xfId="0" applyFont="1" applyFill="1" applyBorder="1"/>
    <xf numFmtId="1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right"/>
    </xf>
    <xf numFmtId="1" fontId="33" fillId="0" borderId="0" xfId="0" applyNumberFormat="1" applyFont="1" applyFill="1" applyBorder="1"/>
    <xf numFmtId="0" fontId="33" fillId="0" borderId="0" xfId="0" applyFont="1" applyFill="1" applyBorder="1"/>
    <xf numFmtId="1" fontId="3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1" fontId="36" fillId="0" borderId="3" xfId="0" applyNumberFormat="1" applyFont="1" applyFill="1" applyBorder="1"/>
    <xf numFmtId="1" fontId="37" fillId="0" borderId="3" xfId="0" applyNumberFormat="1" applyFont="1" applyFill="1" applyBorder="1"/>
    <xf numFmtId="0" fontId="37" fillId="0" borderId="3" xfId="0" applyFont="1" applyFill="1" applyBorder="1" applyAlignment="1">
      <alignment horizontal="center"/>
    </xf>
    <xf numFmtId="0" fontId="37" fillId="0" borderId="3" xfId="0" applyFont="1" applyFill="1" applyBorder="1"/>
    <xf numFmtId="0" fontId="37" fillId="0" borderId="0" xfId="0" applyFont="1" applyFill="1" applyBorder="1"/>
    <xf numFmtId="0" fontId="37" fillId="0" borderId="6" xfId="0" applyFont="1" applyFill="1" applyBorder="1" applyAlignment="1">
      <alignment horizontal="center"/>
    </xf>
    <xf numFmtId="0" fontId="37" fillId="0" borderId="6" xfId="0" applyFont="1" applyFill="1" applyBorder="1"/>
    <xf numFmtId="0" fontId="37" fillId="0" borderId="9" xfId="0" applyFont="1" applyFill="1" applyBorder="1"/>
    <xf numFmtId="0" fontId="37" fillId="0" borderId="1" xfId="0" applyFont="1" applyFill="1" applyBorder="1" applyAlignment="1">
      <alignment horizontal="center"/>
    </xf>
    <xf numFmtId="0" fontId="37" fillId="0" borderId="1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1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1" fontId="36" fillId="0" borderId="0" xfId="0" applyNumberFormat="1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right"/>
    </xf>
    <xf numFmtId="49" fontId="41" fillId="0" borderId="3" xfId="0" applyNumberFormat="1" applyFont="1" applyFill="1" applyBorder="1"/>
    <xf numFmtId="1" fontId="42" fillId="0" borderId="3" xfId="0" applyNumberFormat="1" applyFont="1" applyBorder="1"/>
    <xf numFmtId="1" fontId="42" fillId="0" borderId="3" xfId="0" applyNumberFormat="1" applyFont="1" applyBorder="1" applyAlignment="1">
      <alignment horizontal="center"/>
    </xf>
    <xf numFmtId="0" fontId="42" fillId="0" borderId="3" xfId="0" applyFont="1" applyFill="1" applyBorder="1"/>
    <xf numFmtId="0" fontId="42" fillId="0" borderId="0" xfId="0" applyFont="1" applyFill="1" applyBorder="1"/>
    <xf numFmtId="49" fontId="42" fillId="10" borderId="6" xfId="0" applyNumberFormat="1" applyFont="1" applyFill="1" applyBorder="1" applyAlignment="1">
      <alignment horizontal="center"/>
    </xf>
    <xf numFmtId="1" fontId="42" fillId="10" borderId="6" xfId="0" applyNumberFormat="1" applyFont="1" applyFill="1" applyBorder="1" applyAlignment="1">
      <alignment horizontal="center"/>
    </xf>
    <xf numFmtId="1" fontId="43" fillId="10" borderId="6" xfId="0" applyNumberFormat="1" applyFont="1" applyFill="1" applyBorder="1" applyAlignment="1">
      <alignment horizontal="center" vertical="center" wrapText="1"/>
    </xf>
    <xf numFmtId="1" fontId="44" fillId="10" borderId="6" xfId="0" applyNumberFormat="1" applyFont="1" applyFill="1" applyBorder="1" applyAlignment="1">
      <alignment horizontal="center" vertical="center" wrapText="1"/>
    </xf>
    <xf numFmtId="0" fontId="42" fillId="0" borderId="9" xfId="0" applyFont="1" applyFill="1" applyBorder="1"/>
    <xf numFmtId="49" fontId="42" fillId="10" borderId="3" xfId="0" applyNumberFormat="1" applyFont="1" applyFill="1" applyBorder="1" applyAlignment="1">
      <alignment horizontal="center"/>
    </xf>
    <xf numFmtId="0" fontId="42" fillId="10" borderId="3" xfId="0" applyNumberFormat="1" applyFont="1" applyFill="1" applyBorder="1" applyAlignment="1">
      <alignment horizontal="center"/>
    </xf>
    <xf numFmtId="1" fontId="42" fillId="10" borderId="3" xfId="0" applyNumberFormat="1" applyFont="1" applyFill="1" applyBorder="1" applyAlignment="1">
      <alignment horizontal="center"/>
    </xf>
    <xf numFmtId="1" fontId="43" fillId="10" borderId="3" xfId="0" applyNumberFormat="1" applyFont="1" applyFill="1" applyBorder="1" applyAlignment="1">
      <alignment horizontal="center"/>
    </xf>
    <xf numFmtId="1" fontId="44" fillId="10" borderId="3" xfId="0" applyNumberFormat="1" applyFont="1" applyFill="1" applyBorder="1" applyAlignment="1">
      <alignment horizontal="center"/>
    </xf>
    <xf numFmtId="49" fontId="42" fillId="0" borderId="1" xfId="0" applyNumberFormat="1" applyFont="1" applyBorder="1" applyAlignment="1">
      <alignment horizontal="center"/>
    </xf>
    <xf numFmtId="0" fontId="45" fillId="0" borderId="6" xfId="0" applyFont="1" applyBorder="1"/>
    <xf numFmtId="0" fontId="42" fillId="0" borderId="6" xfId="0" applyFont="1" applyFill="1" applyBorder="1"/>
    <xf numFmtId="0" fontId="46" fillId="0" borderId="1" xfId="2" applyFont="1" applyBorder="1"/>
    <xf numFmtId="0" fontId="46" fillId="0" borderId="1" xfId="2" applyFont="1" applyFill="1" applyBorder="1"/>
    <xf numFmtId="0" fontId="45" fillId="0" borderId="1" xfId="0" applyFont="1" applyBorder="1"/>
    <xf numFmtId="0" fontId="42" fillId="0" borderId="1" xfId="0" applyFont="1" applyFill="1" applyBorder="1"/>
    <xf numFmtId="0" fontId="45" fillId="0" borderId="8" xfId="0" applyFont="1" applyBorder="1"/>
    <xf numFmtId="0" fontId="42" fillId="0" borderId="8" xfId="0" applyFont="1" applyFill="1" applyBorder="1"/>
    <xf numFmtId="1" fontId="43" fillId="0" borderId="0" xfId="0" applyNumberFormat="1" applyFont="1" applyFill="1" applyBorder="1" applyAlignment="1">
      <alignment horizontal="center"/>
    </xf>
    <xf numFmtId="1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/>
    <xf numFmtId="1" fontId="41" fillId="0" borderId="0" xfId="0" applyNumberFormat="1" applyFont="1" applyFill="1" applyBorder="1" applyAlignment="1">
      <alignment horizontal="center"/>
    </xf>
    <xf numFmtId="1" fontId="43" fillId="0" borderId="0" xfId="0" applyNumberFormat="1" applyFont="1" applyFill="1" applyBorder="1"/>
    <xf numFmtId="1" fontId="47" fillId="0" borderId="0" xfId="0" applyNumberFormat="1" applyFont="1" applyFill="1" applyBorder="1" applyAlignment="1">
      <alignment horizontal="center"/>
    </xf>
    <xf numFmtId="49" fontId="48" fillId="0" borderId="3" xfId="0" applyNumberFormat="1" applyFont="1" applyFill="1" applyBorder="1"/>
    <xf numFmtId="1" fontId="49" fillId="0" borderId="3" xfId="0" applyNumberFormat="1" applyFont="1" applyFill="1" applyBorder="1" applyAlignment="1">
      <alignment horizontal="center"/>
    </xf>
    <xf numFmtId="1" fontId="49" fillId="0" borderId="3" xfId="0" applyNumberFormat="1" applyFont="1" applyFill="1" applyBorder="1"/>
    <xf numFmtId="1" fontId="49" fillId="0" borderId="3" xfId="0" applyNumberFormat="1" applyFont="1" applyBorder="1"/>
    <xf numFmtId="0" fontId="49" fillId="0" borderId="3" xfId="0" applyFont="1" applyBorder="1" applyAlignment="1">
      <alignment horizontal="left"/>
    </xf>
    <xf numFmtId="0" fontId="49" fillId="0" borderId="3" xfId="0" applyFont="1" applyFill="1" applyBorder="1"/>
    <xf numFmtId="0" fontId="49" fillId="0" borderId="0" xfId="0" applyFont="1" applyFill="1" applyBorder="1"/>
    <xf numFmtId="49" fontId="49" fillId="9" borderId="6" xfId="0" applyNumberFormat="1" applyFont="1" applyFill="1" applyBorder="1" applyAlignment="1">
      <alignment horizontal="center"/>
    </xf>
    <xf numFmtId="1" fontId="49" fillId="3" borderId="6" xfId="0" applyNumberFormat="1" applyFont="1" applyFill="1" applyBorder="1" applyAlignment="1">
      <alignment horizontal="center"/>
    </xf>
    <xf numFmtId="0" fontId="49" fillId="3" borderId="6" xfId="0" applyFont="1" applyFill="1" applyBorder="1" applyAlignment="1">
      <alignment horizontal="left"/>
    </xf>
    <xf numFmtId="0" fontId="49" fillId="0" borderId="6" xfId="0" applyFont="1" applyFill="1" applyBorder="1"/>
    <xf numFmtId="0" fontId="49" fillId="0" borderId="9" xfId="0" applyFont="1" applyFill="1" applyBorder="1"/>
    <xf numFmtId="49" fontId="49" fillId="9" borderId="3" xfId="0" applyNumberFormat="1" applyFont="1" applyFill="1" applyBorder="1" applyAlignment="1">
      <alignment horizontal="center"/>
    </xf>
    <xf numFmtId="1" fontId="49" fillId="3" borderId="3" xfId="0" applyNumberFormat="1" applyFont="1" applyFill="1" applyBorder="1" applyAlignment="1">
      <alignment horizontal="center"/>
    </xf>
    <xf numFmtId="0" fontId="49" fillId="3" borderId="3" xfId="0" applyFont="1" applyFill="1" applyBorder="1" applyAlignment="1">
      <alignment horizontal="left"/>
    </xf>
    <xf numFmtId="49" fontId="49" fillId="0" borderId="1" xfId="0" applyNumberFormat="1" applyFont="1" applyBorder="1" applyAlignment="1">
      <alignment horizontal="center"/>
    </xf>
    <xf numFmtId="1" fontId="49" fillId="0" borderId="6" xfId="0" applyNumberFormat="1" applyFont="1" applyBorder="1" applyAlignment="1">
      <alignment horizontal="center"/>
    </xf>
    <xf numFmtId="1" fontId="49" fillId="3" borderId="1" xfId="0" applyNumberFormat="1" applyFont="1" applyFill="1" applyBorder="1" applyAlignment="1">
      <alignment horizontal="center"/>
    </xf>
    <xf numFmtId="0" fontId="49" fillId="0" borderId="6" xfId="0" applyFont="1" applyBorder="1" applyAlignment="1">
      <alignment horizontal="left"/>
    </xf>
    <xf numFmtId="1" fontId="49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horizontal="left"/>
    </xf>
    <xf numFmtId="0" fontId="49" fillId="0" borderId="1" xfId="0" applyFont="1" applyFill="1" applyBorder="1"/>
    <xf numFmtId="0" fontId="49" fillId="0" borderId="1" xfId="0" applyFont="1" applyBorder="1"/>
    <xf numFmtId="1" fontId="49" fillId="0" borderId="1" xfId="0" applyNumberFormat="1" applyFont="1" applyFill="1" applyBorder="1" applyAlignment="1">
      <alignment horizontal="center"/>
    </xf>
    <xf numFmtId="0" fontId="49" fillId="0" borderId="1" xfId="0" applyFont="1" applyFill="1" applyBorder="1" applyAlignment="1">
      <alignment horizontal="left"/>
    </xf>
    <xf numFmtId="0" fontId="49" fillId="0" borderId="1" xfId="0" applyFont="1" applyBorder="1" applyAlignment="1">
      <alignment horizontal="center"/>
    </xf>
    <xf numFmtId="1" fontId="49" fillId="0" borderId="8" xfId="0" applyNumberFormat="1" applyFont="1" applyBorder="1" applyAlignment="1">
      <alignment horizontal="center"/>
    </xf>
    <xf numFmtId="1" fontId="49" fillId="0" borderId="8" xfId="0" applyNumberFormat="1" applyFont="1" applyFill="1" applyBorder="1" applyAlignment="1">
      <alignment horizontal="center"/>
    </xf>
    <xf numFmtId="0" fontId="49" fillId="0" borderId="8" xfId="0" applyFont="1" applyFill="1" applyBorder="1"/>
    <xf numFmtId="0" fontId="50" fillId="0" borderId="0" xfId="0" applyFont="1" applyFill="1" applyBorder="1" applyAlignment="1">
      <alignment horizontal="left"/>
    </xf>
    <xf numFmtId="1" fontId="50" fillId="0" borderId="0" xfId="0" applyNumberFormat="1" applyFont="1" applyFill="1" applyBorder="1" applyAlignment="1">
      <alignment horizontal="center"/>
    </xf>
    <xf numFmtId="1" fontId="50" fillId="0" borderId="0" xfId="0" applyNumberFormat="1" applyFont="1" applyFill="1" applyBorder="1"/>
    <xf numFmtId="0" fontId="50" fillId="0" borderId="0" xfId="0" applyFont="1" applyFill="1" applyBorder="1"/>
    <xf numFmtId="1" fontId="48" fillId="0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/>
    <xf numFmtId="1" fontId="51" fillId="0" borderId="0" xfId="0" applyNumberFormat="1" applyFont="1" applyFill="1" applyBorder="1" applyAlignment="1">
      <alignment horizontal="center"/>
    </xf>
    <xf numFmtId="49" fontId="52" fillId="0" borderId="3" xfId="0" applyNumberFormat="1" applyFont="1" applyFill="1" applyBorder="1"/>
    <xf numFmtId="1" fontId="52" fillId="0" borderId="3" xfId="0" applyNumberFormat="1" applyFont="1" applyFill="1" applyBorder="1"/>
    <xf numFmtId="1" fontId="53" fillId="0" borderId="3" xfId="0" applyNumberFormat="1" applyFont="1" applyBorder="1" applyAlignment="1">
      <alignment horizontal="center"/>
    </xf>
    <xf numFmtId="0" fontId="53" fillId="0" borderId="3" xfId="0" applyFont="1" applyBorder="1" applyAlignment="1">
      <alignment horizontal="left"/>
    </xf>
    <xf numFmtId="0" fontId="53" fillId="0" borderId="3" xfId="0" applyFont="1" applyFill="1" applyBorder="1"/>
    <xf numFmtId="0" fontId="53" fillId="0" borderId="0" xfId="0" applyFont="1" applyFill="1" applyBorder="1"/>
    <xf numFmtId="49" fontId="53" fillId="3" borderId="6" xfId="0" applyNumberFormat="1" applyFont="1" applyFill="1" applyBorder="1" applyAlignment="1">
      <alignment horizontal="center"/>
    </xf>
    <xf numFmtId="1" fontId="53" fillId="3" borderId="6" xfId="0" applyNumberFormat="1" applyFont="1" applyFill="1" applyBorder="1" applyAlignment="1">
      <alignment horizontal="center"/>
    </xf>
    <xf numFmtId="0" fontId="53" fillId="3" borderId="6" xfId="0" applyFont="1" applyFill="1" applyBorder="1" applyAlignment="1">
      <alignment horizontal="left"/>
    </xf>
    <xf numFmtId="0" fontId="53" fillId="0" borderId="6" xfId="0" applyFont="1" applyFill="1" applyBorder="1"/>
    <xf numFmtId="0" fontId="53" fillId="0" borderId="9" xfId="0" applyFont="1" applyFill="1" applyBorder="1"/>
    <xf numFmtId="49" fontId="53" fillId="3" borderId="3" xfId="0" applyNumberFormat="1" applyFont="1" applyFill="1" applyBorder="1" applyAlignment="1">
      <alignment horizontal="center"/>
    </xf>
    <xf numFmtId="1" fontId="53" fillId="3" borderId="3" xfId="0" applyNumberFormat="1" applyFont="1" applyFill="1" applyBorder="1" applyAlignment="1">
      <alignment horizontal="center"/>
    </xf>
    <xf numFmtId="0" fontId="53" fillId="3" borderId="3" xfId="0" applyNumberFormat="1" applyFont="1" applyFill="1" applyBorder="1" applyAlignment="1">
      <alignment horizontal="center"/>
    </xf>
    <xf numFmtId="0" fontId="53" fillId="3" borderId="3" xfId="0" applyFont="1" applyFill="1" applyBorder="1" applyAlignment="1">
      <alignment horizontal="left"/>
    </xf>
    <xf numFmtId="49" fontId="53" fillId="0" borderId="1" xfId="0" applyNumberFormat="1" applyFont="1" applyBorder="1" applyAlignment="1">
      <alignment horizontal="center"/>
    </xf>
    <xf numFmtId="1" fontId="53" fillId="0" borderId="6" xfId="0" applyNumberFormat="1" applyFont="1" applyBorder="1" applyAlignment="1">
      <alignment horizontal="center"/>
    </xf>
    <xf numFmtId="0" fontId="53" fillId="0" borderId="6" xfId="0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/>
    </xf>
    <xf numFmtId="0" fontId="53" fillId="0" borderId="1" xfId="0" applyNumberFormat="1" applyFont="1" applyBorder="1" applyAlignment="1">
      <alignment horizontal="center"/>
    </xf>
    <xf numFmtId="0" fontId="53" fillId="0" borderId="1" xfId="0" applyFont="1" applyFill="1" applyBorder="1"/>
    <xf numFmtId="0" fontId="53" fillId="0" borderId="1" xfId="0" applyNumberFormat="1" applyFont="1" applyFill="1" applyBorder="1" applyAlignment="1">
      <alignment horizontal="center"/>
    </xf>
    <xf numFmtId="0" fontId="53" fillId="0" borderId="1" xfId="0" applyFont="1" applyBorder="1"/>
    <xf numFmtId="0" fontId="53" fillId="0" borderId="1" xfId="0" applyFont="1" applyBorder="1" applyAlignment="1">
      <alignment horizontal="left"/>
    </xf>
    <xf numFmtId="1" fontId="53" fillId="0" borderId="8" xfId="0" applyNumberFormat="1" applyFont="1" applyBorder="1" applyAlignment="1">
      <alignment horizontal="center"/>
    </xf>
    <xf numFmtId="0" fontId="53" fillId="0" borderId="8" xfId="0" applyNumberFormat="1" applyFont="1" applyFill="1" applyBorder="1" applyAlignment="1">
      <alignment horizontal="center"/>
    </xf>
    <xf numFmtId="0" fontId="53" fillId="0" borderId="8" xfId="0" applyFont="1" applyFill="1" applyBorder="1"/>
    <xf numFmtId="0" fontId="54" fillId="0" borderId="0" xfId="0" applyFont="1" applyFill="1" applyBorder="1" applyAlignment="1">
      <alignment horizontal="left"/>
    </xf>
    <xf numFmtId="1" fontId="54" fillId="0" borderId="0" xfId="0" applyNumberFormat="1" applyFont="1" applyFill="1" applyBorder="1" applyAlignment="1">
      <alignment horizontal="center"/>
    </xf>
    <xf numFmtId="0" fontId="54" fillId="0" borderId="0" xfId="0" applyFont="1" applyFill="1" applyBorder="1"/>
    <xf numFmtId="1" fontId="52" fillId="0" borderId="0" xfId="0" applyNumberFormat="1" applyFont="1" applyFill="1" applyBorder="1" applyAlignment="1">
      <alignment horizontal="center"/>
    </xf>
    <xf numFmtId="0" fontId="54" fillId="0" borderId="0" xfId="0" applyFont="1" applyFill="1" applyBorder="1" applyAlignment="1"/>
    <xf numFmtId="1" fontId="54" fillId="0" borderId="0" xfId="0" applyNumberFormat="1" applyFont="1" applyFill="1" applyBorder="1"/>
    <xf numFmtId="1" fontId="55" fillId="0" borderId="0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49" fontId="56" fillId="0" borderId="3" xfId="0" applyNumberFormat="1" applyFont="1" applyFill="1" applyBorder="1"/>
    <xf numFmtId="1" fontId="56" fillId="0" borderId="3" xfId="0" applyNumberFormat="1" applyFont="1" applyFill="1" applyBorder="1"/>
    <xf numFmtId="1" fontId="57" fillId="0" borderId="3" xfId="0" applyNumberFormat="1" applyFont="1" applyFill="1" applyBorder="1" applyAlignment="1">
      <alignment horizontal="center"/>
    </xf>
    <xf numFmtId="1" fontId="57" fillId="0" borderId="3" xfId="0" applyNumberFormat="1" applyFont="1" applyFill="1" applyBorder="1"/>
    <xf numFmtId="1" fontId="57" fillId="0" borderId="3" xfId="0" applyNumberFormat="1" applyFont="1" applyBorder="1"/>
    <xf numFmtId="1" fontId="57" fillId="0" borderId="3" xfId="0" applyNumberFormat="1" applyFont="1" applyBorder="1" applyAlignment="1">
      <alignment horizontal="left"/>
    </xf>
    <xf numFmtId="0" fontId="57" fillId="0" borderId="3" xfId="0" applyFont="1" applyBorder="1"/>
    <xf numFmtId="0" fontId="57" fillId="0" borderId="0" xfId="0" applyFont="1" applyBorder="1"/>
    <xf numFmtId="1" fontId="57" fillId="3" borderId="6" xfId="0" applyNumberFormat="1" applyFont="1" applyFill="1" applyBorder="1" applyAlignment="1">
      <alignment horizontal="center"/>
    </xf>
    <xf numFmtId="1" fontId="57" fillId="3" borderId="6" xfId="0" applyNumberFormat="1" applyFont="1" applyFill="1" applyBorder="1" applyAlignment="1">
      <alignment horizontal="left"/>
    </xf>
    <xf numFmtId="0" fontId="57" fillId="0" borderId="6" xfId="0" applyFont="1" applyBorder="1"/>
    <xf numFmtId="0" fontId="57" fillId="0" borderId="9" xfId="0" applyFont="1" applyBorder="1"/>
    <xf numFmtId="1" fontId="57" fillId="3" borderId="3" xfId="0" applyNumberFormat="1" applyFont="1" applyFill="1" applyBorder="1" applyAlignment="1">
      <alignment horizontal="center"/>
    </xf>
    <xf numFmtId="1" fontId="57" fillId="3" borderId="3" xfId="0" applyNumberFormat="1" applyFont="1" applyFill="1" applyBorder="1" applyAlignment="1">
      <alignment horizontal="left"/>
    </xf>
    <xf numFmtId="49" fontId="57" fillId="0" borderId="1" xfId="0" applyNumberFormat="1" applyFont="1" applyBorder="1" applyAlignment="1">
      <alignment horizontal="center"/>
    </xf>
    <xf numFmtId="1" fontId="57" fillId="0" borderId="6" xfId="0" applyNumberFormat="1" applyFont="1" applyBorder="1" applyAlignment="1">
      <alignment horizontal="center"/>
    </xf>
    <xf numFmtId="1" fontId="57" fillId="0" borderId="6" xfId="0" applyNumberFormat="1" applyFont="1" applyBorder="1" applyAlignment="1">
      <alignment horizontal="left"/>
    </xf>
    <xf numFmtId="1" fontId="57" fillId="0" borderId="1" xfId="0" applyNumberFormat="1" applyFont="1" applyBorder="1" applyAlignment="1">
      <alignment horizontal="center"/>
    </xf>
    <xf numFmtId="1" fontId="57" fillId="0" borderId="1" xfId="0" applyNumberFormat="1" applyFont="1" applyBorder="1" applyAlignment="1">
      <alignment horizontal="left"/>
    </xf>
    <xf numFmtId="0" fontId="57" fillId="0" borderId="1" xfId="0" applyFont="1" applyBorder="1"/>
    <xf numFmtId="0" fontId="57" fillId="0" borderId="1" xfId="0" applyFont="1" applyBorder="1" applyAlignment="1">
      <alignment horizontal="center"/>
    </xf>
    <xf numFmtId="0" fontId="57" fillId="0" borderId="1" xfId="0" applyFont="1" applyBorder="1" applyAlignment="1">
      <alignment horizontal="left"/>
    </xf>
    <xf numFmtId="0" fontId="57" fillId="0" borderId="1" xfId="0" applyFont="1" applyFill="1" applyBorder="1"/>
    <xf numFmtId="1" fontId="57" fillId="0" borderId="8" xfId="0" applyNumberFormat="1" applyFont="1" applyBorder="1" applyAlignment="1">
      <alignment horizontal="center"/>
    </xf>
    <xf numFmtId="1" fontId="57" fillId="0" borderId="8" xfId="0" applyNumberFormat="1" applyFont="1" applyBorder="1" applyAlignment="1">
      <alignment horizontal="left"/>
    </xf>
    <xf numFmtId="0" fontId="57" fillId="0" borderId="8" xfId="0" applyFont="1" applyBorder="1"/>
    <xf numFmtId="0" fontId="57" fillId="0" borderId="8" xfId="0" applyFont="1" applyFill="1" applyBorder="1"/>
    <xf numFmtId="1" fontId="58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left"/>
    </xf>
    <xf numFmtId="0" fontId="58" fillId="0" borderId="0" xfId="0" applyFont="1"/>
    <xf numFmtId="1" fontId="58" fillId="0" borderId="0" xfId="0" applyNumberFormat="1" applyFont="1" applyFill="1" applyBorder="1" applyAlignment="1">
      <alignment horizontal="right"/>
    </xf>
    <xf numFmtId="0" fontId="58" fillId="0" borderId="0" xfId="0" applyFont="1" applyFill="1" applyBorder="1"/>
    <xf numFmtId="1" fontId="56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/>
    <xf numFmtId="1" fontId="59" fillId="0" borderId="0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64" fontId="5" fillId="0" borderId="5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60" fillId="12" borderId="5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4" borderId="11" xfId="0" applyFont="1" applyFill="1" applyBorder="1" applyAlignment="1">
      <alignment horizontal="center"/>
    </xf>
    <xf numFmtId="1" fontId="37" fillId="4" borderId="11" xfId="0" applyNumberFormat="1" applyFont="1" applyFill="1" applyBorder="1" applyAlignment="1">
      <alignment horizontal="center"/>
    </xf>
    <xf numFmtId="0" fontId="37" fillId="4" borderId="12" xfId="0" applyFont="1" applyFill="1" applyBorder="1" applyAlignment="1">
      <alignment horizontal="center"/>
    </xf>
    <xf numFmtId="9" fontId="37" fillId="8" borderId="12" xfId="3" quotePrefix="1" applyFont="1" applyFill="1" applyBorder="1" applyAlignment="1">
      <alignment horizontal="center"/>
    </xf>
    <xf numFmtId="9" fontId="37" fillId="8" borderId="12" xfId="3" applyFont="1" applyFill="1" applyBorder="1" applyAlignment="1">
      <alignment horizontal="center"/>
    </xf>
    <xf numFmtId="9" fontId="37" fillId="4" borderId="12" xfId="0" applyNumberFormat="1" applyFont="1" applyFill="1" applyBorder="1" applyAlignment="1">
      <alignment horizontal="center"/>
    </xf>
    <xf numFmtId="0" fontId="37" fillId="4" borderId="13" xfId="0" applyFont="1" applyFill="1" applyBorder="1" applyAlignment="1">
      <alignment horizontal="center"/>
    </xf>
    <xf numFmtId="1" fontId="61" fillId="7" borderId="3" xfId="0" applyNumberFormat="1" applyFont="1" applyFill="1" applyBorder="1" applyAlignment="1">
      <alignment horizontal="center"/>
    </xf>
    <xf numFmtId="49" fontId="25" fillId="0" borderId="5" xfId="0" applyNumberFormat="1" applyFont="1" applyBorder="1" applyAlignment="1">
      <alignment horizontal="center"/>
    </xf>
    <xf numFmtId="1" fontId="27" fillId="0" borderId="5" xfId="0" applyNumberFormat="1" applyFont="1" applyFill="1" applyBorder="1" applyAlignment="1">
      <alignment horizontal="center"/>
    </xf>
    <xf numFmtId="1" fontId="25" fillId="6" borderId="5" xfId="0" applyNumberFormat="1" applyFont="1" applyFill="1" applyBorder="1" applyAlignment="1">
      <alignment horizontal="center"/>
    </xf>
    <xf numFmtId="1" fontId="25" fillId="5" borderId="8" xfId="0" applyNumberFormat="1" applyFont="1" applyFill="1" applyBorder="1" applyAlignment="1">
      <alignment horizontal="center"/>
    </xf>
    <xf numFmtId="1" fontId="25" fillId="6" borderId="14" xfId="0" applyNumberFormat="1" applyFont="1" applyFill="1" applyBorder="1" applyAlignment="1">
      <alignment horizontal="center"/>
    </xf>
    <xf numFmtId="1" fontId="25" fillId="6" borderId="15" xfId="0" applyNumberFormat="1" applyFont="1" applyFill="1" applyBorder="1" applyAlignment="1">
      <alignment horizontal="center"/>
    </xf>
    <xf numFmtId="164" fontId="43" fillId="11" borderId="6" xfId="3" applyNumberFormat="1" applyFont="1" applyFill="1" applyBorder="1" applyAlignment="1">
      <alignment horizontal="center" vertical="center"/>
    </xf>
    <xf numFmtId="164" fontId="45" fillId="0" borderId="6" xfId="0" applyNumberFormat="1" applyFont="1" applyBorder="1"/>
    <xf numFmtId="164" fontId="46" fillId="0" borderId="1" xfId="2" applyNumberFormat="1" applyFont="1" applyBorder="1"/>
    <xf numFmtId="164" fontId="45" fillId="0" borderId="1" xfId="0" applyNumberFormat="1" applyFont="1" applyBorder="1"/>
  </cellXfs>
  <cellStyles count="4">
    <cellStyle name="Bad" xfId="1" builtinId="27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81" zoomScaleNormal="81" workbookViewId="0"/>
  </sheetViews>
  <sheetFormatPr defaultColWidth="11.453125" defaultRowHeight="12.5"/>
  <cols>
    <col min="1" max="1" width="5.6328125" style="1" bestFit="1" customWidth="1"/>
    <col min="2" max="2" width="10.6328125" style="15" bestFit="1" customWidth="1"/>
    <col min="3" max="3" width="14" style="15" customWidth="1"/>
    <col min="4" max="4" width="81.08984375" style="10" customWidth="1"/>
    <col min="5" max="5" width="5" style="15" bestFit="1" customWidth="1"/>
    <col min="6" max="6" width="100.08984375" style="7" bestFit="1" customWidth="1"/>
    <col min="7" max="16384" width="11.453125" style="1"/>
  </cols>
  <sheetData>
    <row r="1" spans="1:9" s="23" customFormat="1" ht="14.15" customHeight="1" thickBot="1">
      <c r="A1" s="38" t="s">
        <v>240</v>
      </c>
      <c r="B1" s="41"/>
      <c r="C1" s="41"/>
      <c r="D1" s="44"/>
      <c r="E1" s="45"/>
      <c r="F1" s="46"/>
      <c r="G1" s="47"/>
      <c r="H1" s="47"/>
      <c r="I1" s="47"/>
    </row>
    <row r="2" spans="1:9" s="58" customFormat="1" ht="14.15" customHeight="1">
      <c r="A2" s="53" t="s">
        <v>16</v>
      </c>
      <c r="B2" s="54" t="s">
        <v>19</v>
      </c>
      <c r="C2" s="54" t="s">
        <v>77</v>
      </c>
      <c r="D2" s="55" t="s">
        <v>20</v>
      </c>
      <c r="E2" s="56"/>
      <c r="F2" s="56"/>
      <c r="G2" s="56"/>
      <c r="H2" s="57"/>
      <c r="I2" s="57"/>
    </row>
    <row r="3" spans="1:9" s="23" customFormat="1" ht="14.15" customHeight="1" thickBot="1">
      <c r="A3" s="68"/>
      <c r="B3" s="70">
        <v>1</v>
      </c>
      <c r="C3" s="69">
        <v>30</v>
      </c>
      <c r="D3" s="71"/>
      <c r="E3" s="48"/>
      <c r="F3" s="48"/>
      <c r="G3" s="48"/>
      <c r="H3" s="47"/>
      <c r="I3" s="47"/>
    </row>
    <row r="4" spans="1:9" s="57" customFormat="1" ht="14.15" customHeight="1">
      <c r="A4" s="24" t="s">
        <v>79</v>
      </c>
      <c r="B4" s="34">
        <v>100</v>
      </c>
      <c r="C4" s="69">
        <v>30</v>
      </c>
      <c r="D4" s="74"/>
    </row>
    <row r="5" spans="1:9" s="25" customFormat="1" ht="14.15" customHeight="1">
      <c r="A5" s="24" t="s">
        <v>80</v>
      </c>
      <c r="B5" s="34">
        <v>100</v>
      </c>
      <c r="C5" s="69">
        <v>30</v>
      </c>
      <c r="D5" s="27"/>
    </row>
    <row r="6" spans="1:9" s="25" customFormat="1" ht="14.15" customHeight="1">
      <c r="A6" s="24" t="s">
        <v>81</v>
      </c>
      <c r="B6" s="34">
        <v>100</v>
      </c>
      <c r="C6" s="69">
        <v>30</v>
      </c>
      <c r="D6" s="27"/>
    </row>
    <row r="7" spans="1:9" s="25" customFormat="1" ht="14.15" customHeight="1">
      <c r="A7" s="24" t="s">
        <v>82</v>
      </c>
      <c r="B7" s="34">
        <v>100</v>
      </c>
      <c r="C7" s="69">
        <v>30</v>
      </c>
      <c r="D7" s="27"/>
    </row>
    <row r="8" spans="1:9" s="25" customFormat="1" ht="14.15" customHeight="1">
      <c r="A8" s="24" t="s">
        <v>83</v>
      </c>
      <c r="B8" s="34">
        <v>100</v>
      </c>
      <c r="C8" s="69">
        <v>30</v>
      </c>
      <c r="D8" s="27"/>
    </row>
    <row r="9" spans="1:9" s="25" customFormat="1" ht="14.15" customHeight="1">
      <c r="A9" s="24" t="s">
        <v>84</v>
      </c>
      <c r="B9" s="34">
        <v>100</v>
      </c>
      <c r="C9" s="69">
        <v>30</v>
      </c>
      <c r="D9" s="27"/>
    </row>
    <row r="10" spans="1:9" s="25" customFormat="1" ht="14.15" customHeight="1">
      <c r="A10" s="24" t="s">
        <v>85</v>
      </c>
      <c r="B10" s="34">
        <v>100</v>
      </c>
      <c r="C10" s="69">
        <v>30</v>
      </c>
      <c r="D10" s="27"/>
    </row>
    <row r="11" spans="1:9" s="25" customFormat="1" ht="14.15" customHeight="1">
      <c r="A11" s="24" t="s">
        <v>86</v>
      </c>
      <c r="B11" s="34">
        <v>100</v>
      </c>
      <c r="C11" s="69">
        <v>30</v>
      </c>
      <c r="D11" s="27"/>
    </row>
    <row r="12" spans="1:9" s="25" customFormat="1" ht="14.15" customHeight="1">
      <c r="A12" s="24" t="s">
        <v>87</v>
      </c>
      <c r="B12" s="34">
        <v>100</v>
      </c>
      <c r="C12" s="69">
        <v>30</v>
      </c>
      <c r="D12" s="27"/>
    </row>
    <row r="13" spans="1:9" s="25" customFormat="1" ht="14.15" customHeight="1">
      <c r="A13" s="24" t="s">
        <v>88</v>
      </c>
      <c r="B13" s="34">
        <v>100</v>
      </c>
      <c r="C13" s="69">
        <v>30</v>
      </c>
      <c r="D13" s="27"/>
    </row>
    <row r="14" spans="1:9" s="25" customFormat="1" ht="14.15" customHeight="1">
      <c r="A14" s="24" t="s">
        <v>89</v>
      </c>
      <c r="B14" s="34">
        <v>100</v>
      </c>
      <c r="C14" s="69">
        <v>30</v>
      </c>
      <c r="D14" s="31"/>
    </row>
    <row r="15" spans="1:9" s="25" customFormat="1" ht="14.15" customHeight="1">
      <c r="A15" s="24" t="s">
        <v>90</v>
      </c>
      <c r="B15" s="34">
        <v>100</v>
      </c>
      <c r="C15" s="69">
        <v>30</v>
      </c>
      <c r="D15" s="27"/>
    </row>
    <row r="16" spans="1:9" s="25" customFormat="1" ht="14.15" customHeight="1">
      <c r="A16" s="24" t="s">
        <v>91</v>
      </c>
      <c r="B16" s="34">
        <v>100</v>
      </c>
      <c r="C16" s="69">
        <v>30</v>
      </c>
      <c r="D16" s="27"/>
    </row>
    <row r="17" spans="1:4" s="25" customFormat="1" ht="14.15" customHeight="1">
      <c r="A17" s="24" t="s">
        <v>92</v>
      </c>
      <c r="B17" s="34">
        <v>100</v>
      </c>
      <c r="C17" s="69">
        <v>30</v>
      </c>
    </row>
    <row r="18" spans="1:4" s="25" customFormat="1" ht="14.15" customHeight="1">
      <c r="A18" s="24" t="s">
        <v>93</v>
      </c>
      <c r="B18" s="34">
        <v>100</v>
      </c>
      <c r="C18" s="69">
        <v>30</v>
      </c>
      <c r="D18" s="27"/>
    </row>
    <row r="19" spans="1:4" s="25" customFormat="1" ht="14.15" customHeight="1">
      <c r="A19" s="24" t="s">
        <v>94</v>
      </c>
      <c r="B19" s="34">
        <v>100</v>
      </c>
      <c r="C19" s="69">
        <v>30</v>
      </c>
      <c r="D19" s="27"/>
    </row>
    <row r="20" spans="1:4" s="25" customFormat="1" ht="14.15" customHeight="1">
      <c r="A20" s="24" t="s">
        <v>95</v>
      </c>
      <c r="B20" s="34">
        <v>100</v>
      </c>
      <c r="C20" s="69">
        <v>30</v>
      </c>
      <c r="D20" s="27"/>
    </row>
    <row r="21" spans="1:4" s="25" customFormat="1" ht="14.15" customHeight="1">
      <c r="A21" s="24" t="s">
        <v>96</v>
      </c>
      <c r="B21" s="34">
        <v>100</v>
      </c>
      <c r="C21" s="69">
        <v>30</v>
      </c>
      <c r="D21" s="27"/>
    </row>
    <row r="22" spans="1:4" s="25" customFormat="1" ht="14.15" customHeight="1">
      <c r="A22" s="24" t="s">
        <v>97</v>
      </c>
      <c r="B22" s="34">
        <v>100</v>
      </c>
      <c r="C22" s="69">
        <v>30</v>
      </c>
      <c r="D22" s="27"/>
    </row>
    <row r="23" spans="1:4" s="25" customFormat="1" ht="14.15" customHeight="1">
      <c r="A23" s="24" t="s">
        <v>98</v>
      </c>
      <c r="B23" s="34">
        <v>100</v>
      </c>
      <c r="C23" s="69">
        <v>30</v>
      </c>
      <c r="D23" s="27"/>
    </row>
    <row r="24" spans="1:4" s="25" customFormat="1" ht="14.15" customHeight="1">
      <c r="A24" s="24" t="s">
        <v>99</v>
      </c>
      <c r="B24" s="34">
        <v>100</v>
      </c>
      <c r="C24" s="69">
        <v>30</v>
      </c>
      <c r="D24" s="27"/>
    </row>
    <row r="25" spans="1:4" s="25" customFormat="1" ht="14.15" customHeight="1">
      <c r="A25" s="24" t="s">
        <v>100</v>
      </c>
      <c r="B25" s="34">
        <v>100</v>
      </c>
      <c r="C25" s="69">
        <v>30</v>
      </c>
      <c r="D25" s="27"/>
    </row>
    <row r="26" spans="1:4" s="25" customFormat="1" ht="14.15" customHeight="1">
      <c r="A26" s="24" t="s">
        <v>101</v>
      </c>
      <c r="B26" s="34">
        <v>100</v>
      </c>
      <c r="C26" s="69">
        <v>30</v>
      </c>
      <c r="D26" s="27"/>
    </row>
    <row r="27" spans="1:4" s="25" customFormat="1" ht="14.15" customHeight="1">
      <c r="A27" s="24" t="s">
        <v>102</v>
      </c>
      <c r="B27" s="34">
        <v>100</v>
      </c>
      <c r="C27" s="69">
        <v>30</v>
      </c>
      <c r="D27" s="27"/>
    </row>
    <row r="28" spans="1:4" s="25" customFormat="1" ht="14.15" customHeight="1">
      <c r="A28" s="24" t="s">
        <v>227</v>
      </c>
      <c r="B28" s="34">
        <v>100</v>
      </c>
      <c r="C28" s="69">
        <v>30</v>
      </c>
      <c r="D28" s="27"/>
    </row>
    <row r="29" spans="1:4" s="25" customFormat="1" ht="14.15" customHeight="1">
      <c r="A29" s="24" t="s">
        <v>228</v>
      </c>
      <c r="B29" s="34">
        <v>100</v>
      </c>
      <c r="C29" s="69">
        <v>30</v>
      </c>
      <c r="D29" s="27"/>
    </row>
    <row r="30" spans="1:4" s="25" customFormat="1" ht="14.15" customHeight="1">
      <c r="A30" s="24" t="s">
        <v>103</v>
      </c>
      <c r="B30" s="34">
        <v>100</v>
      </c>
      <c r="C30" s="69">
        <v>30</v>
      </c>
      <c r="D30" s="27"/>
    </row>
    <row r="31" spans="1:4" s="25" customFormat="1" ht="14.15" customHeight="1">
      <c r="A31" s="24" t="s">
        <v>104</v>
      </c>
      <c r="B31" s="34">
        <v>100</v>
      </c>
      <c r="C31" s="69">
        <v>30</v>
      </c>
      <c r="D31" s="27"/>
    </row>
    <row r="32" spans="1:4" s="25" customFormat="1" ht="14.15" customHeight="1">
      <c r="A32" s="24" t="s">
        <v>105</v>
      </c>
      <c r="B32" s="34">
        <v>100</v>
      </c>
      <c r="C32" s="69">
        <v>30</v>
      </c>
      <c r="D32" s="27"/>
    </row>
    <row r="33" spans="1:9" s="59" customFormat="1" ht="14.15" customHeight="1" thickBot="1">
      <c r="A33" s="24" t="s">
        <v>106</v>
      </c>
      <c r="B33" s="34">
        <v>100</v>
      </c>
      <c r="C33" s="69">
        <v>30</v>
      </c>
      <c r="D33" s="63"/>
    </row>
    <row r="34" spans="1:9" s="2" customFormat="1" ht="13.5" customHeight="1">
      <c r="A34" s="7"/>
      <c r="B34" s="13"/>
      <c r="C34" s="13"/>
      <c r="D34" s="10"/>
      <c r="E34" s="13"/>
      <c r="F34" s="7"/>
    </row>
    <row r="35" spans="1:9" s="2" customFormat="1" ht="13.5" customHeight="1">
      <c r="A35" s="7"/>
      <c r="B35" s="13"/>
      <c r="C35" s="13"/>
      <c r="D35" s="10"/>
      <c r="E35" s="13"/>
      <c r="F35" s="7"/>
    </row>
    <row r="36" spans="1:9" s="2" customFormat="1" ht="13.5" customHeight="1">
      <c r="A36" s="7"/>
      <c r="B36" s="13"/>
      <c r="C36" s="13"/>
      <c r="D36" s="10"/>
      <c r="E36" s="13"/>
      <c r="F36" s="7"/>
    </row>
    <row r="37" spans="1:9" s="2" customFormat="1" ht="13.5" customHeight="1">
      <c r="A37" s="7"/>
      <c r="B37" s="13"/>
      <c r="C37" s="13"/>
      <c r="D37" s="10"/>
      <c r="E37" s="13"/>
      <c r="F37" s="7"/>
    </row>
    <row r="38" spans="1:9" s="2" customFormat="1" ht="13.5" customHeight="1">
      <c r="A38" s="7"/>
      <c r="B38" s="13"/>
      <c r="C38" s="13"/>
      <c r="D38" s="10"/>
      <c r="E38" s="10"/>
    </row>
    <row r="39" spans="1:9" s="2" customFormat="1" ht="13.5" customHeight="1">
      <c r="A39" s="7"/>
      <c r="B39" s="13"/>
      <c r="C39" s="13"/>
      <c r="D39" s="10"/>
      <c r="E39" s="13"/>
      <c r="F39" s="7"/>
    </row>
    <row r="40" spans="1:9" s="2" customFormat="1" ht="13.5" customHeight="1">
      <c r="A40" s="7"/>
      <c r="B40" s="13"/>
      <c r="C40" s="13"/>
      <c r="D40" s="10"/>
      <c r="E40" s="13"/>
      <c r="F40" s="7"/>
    </row>
    <row r="41" spans="1:9" s="2" customFormat="1" ht="13.5" customHeight="1">
      <c r="A41" s="7"/>
      <c r="B41" s="13"/>
      <c r="C41" s="13"/>
      <c r="D41" s="10"/>
      <c r="E41" s="13"/>
      <c r="F41" s="7"/>
    </row>
    <row r="42" spans="1:9" s="2" customFormat="1" ht="13.5" customHeight="1">
      <c r="A42" s="1"/>
      <c r="B42" s="13"/>
      <c r="C42" s="13"/>
      <c r="D42" s="21"/>
      <c r="E42" s="18"/>
      <c r="F42" s="5"/>
    </row>
    <row r="43" spans="1:9" s="2" customFormat="1" ht="13.5" customHeight="1">
      <c r="A43" s="6"/>
      <c r="B43" s="15"/>
      <c r="C43" s="15"/>
      <c r="D43" s="21"/>
      <c r="E43" s="18"/>
      <c r="F43" s="5"/>
    </row>
    <row r="44" spans="1:9" s="2" customFormat="1" ht="13.5" customHeight="1">
      <c r="B44" s="12"/>
      <c r="C44" s="12"/>
      <c r="D44" s="21"/>
      <c r="E44" s="12"/>
      <c r="F44" s="5"/>
      <c r="G44" s="3"/>
      <c r="H44" s="4"/>
      <c r="I44" s="4"/>
    </row>
    <row r="45" spans="1:9" s="2" customFormat="1" ht="13.5" customHeight="1">
      <c r="A45" s="1"/>
      <c r="B45" s="12"/>
      <c r="C45" s="12"/>
      <c r="D45" s="10"/>
      <c r="E45" s="13"/>
      <c r="F45" s="7"/>
      <c r="G45" s="4"/>
      <c r="H45" s="4"/>
      <c r="I45" s="4"/>
    </row>
    <row r="46" spans="1:9" ht="13.5" customHeight="1">
      <c r="A46" s="2"/>
      <c r="B46" s="12"/>
      <c r="C46" s="12"/>
      <c r="E46" s="13"/>
      <c r="F46" s="5"/>
      <c r="G46" s="4"/>
      <c r="H46" s="4"/>
      <c r="I46" s="4"/>
    </row>
    <row r="47" spans="1:9" s="2" customFormat="1" ht="13.5" customHeight="1">
      <c r="B47" s="13"/>
      <c r="C47" s="13"/>
      <c r="D47" s="10"/>
      <c r="E47" s="13"/>
      <c r="F47" s="1"/>
    </row>
    <row r="48" spans="1:9" s="2" customFormat="1" ht="13.5" customHeight="1">
      <c r="B48" s="13"/>
      <c r="C48" s="13"/>
      <c r="D48" s="10"/>
      <c r="E48" s="13"/>
    </row>
    <row r="49" spans="1:6" s="2" customFormat="1" ht="13.5" customHeight="1">
      <c r="B49" s="13"/>
      <c r="C49" s="13"/>
      <c r="D49" s="10"/>
      <c r="E49" s="13"/>
      <c r="F49" s="1"/>
    </row>
    <row r="50" spans="1:6" s="2" customFormat="1" ht="13.5" customHeight="1">
      <c r="B50" s="13"/>
      <c r="C50" s="13"/>
      <c r="D50" s="10"/>
      <c r="E50" s="13"/>
      <c r="F50" s="1"/>
    </row>
    <row r="51" spans="1:6" s="2" customFormat="1" ht="13.5" customHeight="1">
      <c r="B51" s="13"/>
      <c r="C51" s="13"/>
      <c r="D51" s="10"/>
      <c r="E51" s="13"/>
      <c r="F51" s="1"/>
    </row>
    <row r="52" spans="1:6" s="2" customFormat="1" ht="13.5" customHeight="1">
      <c r="B52" s="13"/>
      <c r="C52" s="13"/>
      <c r="D52" s="10"/>
      <c r="E52" s="13"/>
      <c r="F52" s="1"/>
    </row>
    <row r="53" spans="1:6" s="2" customFormat="1" ht="13.5" customHeight="1">
      <c r="A53" s="1"/>
      <c r="B53" s="13"/>
      <c r="C53" s="13"/>
      <c r="D53" s="10"/>
      <c r="E53" s="13"/>
      <c r="F53" s="1"/>
    </row>
    <row r="54" spans="1:6" s="2" customFormat="1" ht="13.5" customHeight="1">
      <c r="B54" s="13"/>
      <c r="C54" s="13"/>
      <c r="D54" s="10"/>
      <c r="E54" s="13"/>
      <c r="F54" s="1"/>
    </row>
    <row r="55" spans="1:6" s="2" customFormat="1" ht="13.5" customHeight="1">
      <c r="B55" s="13"/>
      <c r="C55" s="13"/>
      <c r="D55" s="10"/>
      <c r="E55" s="13"/>
      <c r="F55" s="1"/>
    </row>
    <row r="56" spans="1:6" s="2" customFormat="1" ht="13.5" customHeight="1">
      <c r="B56" s="13"/>
      <c r="C56" s="13"/>
      <c r="D56" s="10"/>
      <c r="E56" s="13"/>
    </row>
    <row r="57" spans="1:6" s="2" customFormat="1" ht="13.5" customHeight="1">
      <c r="B57" s="13"/>
      <c r="C57" s="13"/>
      <c r="D57" s="10"/>
      <c r="E57" s="13"/>
    </row>
    <row r="58" spans="1:6" s="2" customFormat="1" ht="13.5" customHeight="1">
      <c r="B58" s="13"/>
      <c r="C58" s="13"/>
      <c r="D58" s="10"/>
      <c r="E58" s="13"/>
    </row>
    <row r="59" spans="1:6" s="2" customFormat="1" ht="13.5" customHeight="1">
      <c r="B59" s="13"/>
      <c r="C59" s="13"/>
      <c r="D59" s="10"/>
      <c r="E59" s="13"/>
    </row>
    <row r="60" spans="1:6" s="2" customFormat="1" ht="13.5" customHeight="1">
      <c r="B60" s="13"/>
      <c r="C60" s="13"/>
      <c r="D60" s="10"/>
      <c r="E60" s="13"/>
      <c r="F60" s="1"/>
    </row>
    <row r="61" spans="1:6" s="2" customFormat="1" ht="13.5" customHeight="1">
      <c r="A61" s="1"/>
      <c r="B61" s="13"/>
      <c r="C61" s="13"/>
      <c r="D61" s="10"/>
      <c r="E61" s="13"/>
      <c r="F61" s="1"/>
    </row>
    <row r="62" spans="1:6" s="2" customFormat="1" ht="13.5" customHeight="1">
      <c r="B62" s="13"/>
      <c r="C62" s="13"/>
      <c r="D62" s="10"/>
      <c r="E62" s="13"/>
      <c r="F62" s="1"/>
    </row>
    <row r="63" spans="1:6" s="2" customFormat="1" ht="13.5" customHeight="1">
      <c r="B63" s="13"/>
      <c r="C63" s="13"/>
      <c r="D63" s="10"/>
      <c r="E63" s="13"/>
      <c r="F63" s="1"/>
    </row>
    <row r="64" spans="1:6" s="2" customFormat="1" ht="13.5" customHeight="1">
      <c r="B64" s="13"/>
      <c r="C64" s="13"/>
      <c r="D64" s="10"/>
      <c r="E64" s="13"/>
      <c r="F64" s="1"/>
    </row>
    <row r="65" spans="1:9" s="2" customFormat="1" ht="13.5" customHeight="1">
      <c r="B65" s="13"/>
      <c r="C65" s="13"/>
      <c r="D65" s="10"/>
      <c r="E65" s="13"/>
      <c r="F65" s="1"/>
    </row>
    <row r="66" spans="1:9" s="2" customFormat="1" ht="13.5" customHeight="1">
      <c r="B66" s="13"/>
      <c r="C66" s="13"/>
      <c r="D66" s="10"/>
      <c r="E66" s="13"/>
    </row>
    <row r="67" spans="1:9" s="2" customFormat="1" ht="13.5" customHeight="1">
      <c r="B67" s="13"/>
      <c r="C67" s="13"/>
      <c r="D67" s="10"/>
      <c r="E67" s="13"/>
      <c r="F67" s="17"/>
    </row>
    <row r="68" spans="1:9" s="2" customFormat="1" ht="13.5" customHeight="1">
      <c r="B68" s="13"/>
      <c r="C68" s="13"/>
      <c r="D68" s="10"/>
      <c r="E68" s="13"/>
      <c r="F68" s="1"/>
    </row>
    <row r="69" spans="1:9" s="2" customFormat="1" ht="13.5" customHeight="1">
      <c r="B69" s="13"/>
      <c r="C69" s="13"/>
      <c r="D69" s="10"/>
      <c r="E69" s="13"/>
      <c r="F69" s="1"/>
    </row>
    <row r="70" spans="1:9" s="2" customFormat="1" ht="13.5" customHeight="1">
      <c r="A70" s="1"/>
      <c r="B70" s="13"/>
      <c r="C70" s="13"/>
      <c r="D70" s="10"/>
      <c r="E70" s="13"/>
    </row>
    <row r="71" spans="1:9" s="2" customFormat="1" ht="13.5" customHeight="1">
      <c r="A71" s="1"/>
      <c r="B71" s="13"/>
      <c r="C71" s="13"/>
      <c r="D71" s="10"/>
      <c r="E71" s="13"/>
    </row>
    <row r="72" spans="1:9" ht="13.5" customHeight="1">
      <c r="D72" s="21"/>
    </row>
    <row r="73" spans="1:9" ht="13.5" customHeight="1">
      <c r="A73" s="6"/>
      <c r="F73" s="5"/>
    </row>
    <row r="74" spans="1:9" ht="13.5" customHeight="1">
      <c r="A74" s="2"/>
      <c r="B74" s="12"/>
      <c r="C74" s="12"/>
      <c r="D74" s="21"/>
      <c r="E74" s="12"/>
      <c r="F74" s="5"/>
      <c r="G74" s="3"/>
      <c r="H74" s="4"/>
      <c r="I74" s="7"/>
    </row>
    <row r="75" spans="1:9" s="2" customFormat="1" ht="13.5" customHeight="1">
      <c r="A75" s="1"/>
      <c r="B75" s="12"/>
      <c r="C75" s="12"/>
      <c r="D75" s="10"/>
      <c r="E75" s="13"/>
      <c r="F75" s="7"/>
      <c r="G75" s="4"/>
      <c r="H75" s="4"/>
      <c r="I75" s="5"/>
    </row>
    <row r="76" spans="1:9" s="2" customFormat="1" ht="13.5" customHeight="1">
      <c r="A76" s="1"/>
      <c r="B76" s="13"/>
      <c r="C76" s="13"/>
      <c r="D76" s="21"/>
      <c r="E76" s="12"/>
      <c r="F76" s="7"/>
      <c r="G76" s="4"/>
      <c r="H76" s="4"/>
      <c r="I76" s="7"/>
    </row>
    <row r="77" spans="1:9" s="2" customFormat="1" ht="13.5" customHeight="1">
      <c r="A77" s="1"/>
      <c r="B77" s="13"/>
      <c r="C77" s="13"/>
      <c r="D77" s="21"/>
      <c r="E77" s="12"/>
      <c r="F77" s="7"/>
      <c r="G77" s="4"/>
      <c r="H77" s="4"/>
      <c r="I77" s="7"/>
    </row>
    <row r="78" spans="1:9" s="2" customFormat="1" ht="13.5" customHeight="1">
      <c r="A78" s="1"/>
      <c r="B78" s="13"/>
      <c r="C78" s="13"/>
      <c r="D78" s="21"/>
      <c r="E78" s="12"/>
      <c r="F78" s="7"/>
      <c r="G78" s="4"/>
      <c r="H78" s="4"/>
      <c r="I78" s="7"/>
    </row>
    <row r="79" spans="1:9" s="2" customFormat="1" ht="13.5" customHeight="1">
      <c r="A79" s="1"/>
      <c r="B79" s="13"/>
      <c r="C79" s="13"/>
      <c r="D79" s="21"/>
      <c r="E79" s="12"/>
      <c r="F79" s="7"/>
      <c r="G79" s="4"/>
      <c r="H79" s="4"/>
      <c r="I79" s="7"/>
    </row>
    <row r="80" spans="1:9" s="2" customFormat="1" ht="13.5" customHeight="1">
      <c r="A80" s="1"/>
      <c r="B80" s="13"/>
      <c r="C80" s="13"/>
      <c r="D80" s="21"/>
      <c r="E80" s="12"/>
      <c r="F80" s="7"/>
      <c r="G80" s="4"/>
      <c r="H80" s="4"/>
      <c r="I80" s="7"/>
    </row>
    <row r="81" spans="1:9" s="2" customFormat="1" ht="13.5" customHeight="1">
      <c r="A81" s="1"/>
      <c r="B81" s="13"/>
      <c r="C81" s="13"/>
      <c r="D81" s="21"/>
      <c r="E81" s="12"/>
      <c r="F81" s="5"/>
      <c r="G81" s="4"/>
      <c r="H81" s="4"/>
      <c r="I81" s="7"/>
    </row>
    <row r="82" spans="1:9" s="2" customFormat="1" ht="13.5" customHeight="1">
      <c r="A82" s="1"/>
      <c r="B82" s="13"/>
      <c r="C82" s="13"/>
      <c r="D82" s="21"/>
      <c r="E82" s="12"/>
      <c r="F82" s="7"/>
      <c r="G82" s="4"/>
      <c r="H82" s="4"/>
      <c r="I82" s="7"/>
    </row>
    <row r="83" spans="1:9" s="2" customFormat="1" ht="13.5" customHeight="1">
      <c r="A83" s="1"/>
      <c r="B83" s="13"/>
      <c r="C83" s="13"/>
      <c r="D83" s="21"/>
      <c r="E83" s="12"/>
      <c r="F83" s="7"/>
      <c r="G83" s="4"/>
      <c r="H83" s="4"/>
      <c r="I83" s="7"/>
    </row>
    <row r="84" spans="1:9" s="2" customFormat="1" ht="13.5" customHeight="1">
      <c r="A84" s="1"/>
      <c r="B84" s="13"/>
      <c r="C84" s="13"/>
      <c r="D84" s="21"/>
      <c r="E84" s="12"/>
      <c r="F84" s="7"/>
      <c r="G84" s="4"/>
      <c r="H84" s="4"/>
      <c r="I84" s="7"/>
    </row>
    <row r="85" spans="1:9" s="2" customFormat="1" ht="13.5" customHeight="1">
      <c r="A85" s="1"/>
      <c r="B85" s="13"/>
      <c r="C85" s="13"/>
      <c r="D85" s="21"/>
      <c r="E85" s="12"/>
      <c r="F85" s="7"/>
      <c r="G85" s="4"/>
      <c r="H85" s="4"/>
      <c r="I85" s="7"/>
    </row>
    <row r="86" spans="1:9" s="2" customFormat="1" ht="13.5" customHeight="1">
      <c r="A86" s="1"/>
      <c r="B86" s="13"/>
      <c r="C86" s="13"/>
      <c r="D86" s="21"/>
      <c r="E86" s="12"/>
      <c r="F86" s="7"/>
      <c r="G86" s="4"/>
      <c r="H86" s="4"/>
      <c r="I86" s="7"/>
    </row>
    <row r="87" spans="1:9" s="2" customFormat="1" ht="13.5" customHeight="1">
      <c r="A87" s="1"/>
      <c r="B87" s="13"/>
      <c r="C87" s="13"/>
      <c r="D87" s="21"/>
      <c r="E87" s="12"/>
      <c r="F87" s="5"/>
      <c r="G87" s="4"/>
      <c r="H87" s="4"/>
      <c r="I87" s="7"/>
    </row>
    <row r="88" spans="1:9" s="2" customFormat="1" ht="13.5" customHeight="1">
      <c r="A88" s="1"/>
      <c r="B88" s="13"/>
      <c r="C88" s="13"/>
      <c r="D88" s="21"/>
      <c r="E88" s="12"/>
      <c r="F88" s="7"/>
      <c r="G88" s="4"/>
      <c r="H88" s="4"/>
      <c r="I88" s="7"/>
    </row>
    <row r="89" spans="1:9" s="2" customFormat="1" ht="13.5" customHeight="1">
      <c r="A89" s="1"/>
      <c r="B89" s="13"/>
      <c r="C89" s="13"/>
      <c r="D89" s="21"/>
      <c r="E89" s="12"/>
      <c r="F89" s="5"/>
      <c r="G89" s="4"/>
      <c r="H89" s="4"/>
      <c r="I89" s="5"/>
    </row>
    <row r="90" spans="1:9" s="2" customFormat="1" ht="13.5" customHeight="1">
      <c r="A90" s="1"/>
      <c r="B90" s="13"/>
      <c r="C90" s="13"/>
      <c r="D90" s="21"/>
      <c r="E90" s="12"/>
      <c r="F90" s="5"/>
      <c r="G90" s="4"/>
      <c r="H90" s="4"/>
      <c r="I90" s="7"/>
    </row>
    <row r="91" spans="1:9" s="2" customFormat="1" ht="13.5" customHeight="1">
      <c r="A91" s="1"/>
      <c r="B91" s="13"/>
      <c r="C91" s="13"/>
      <c r="D91" s="21"/>
      <c r="E91" s="12"/>
      <c r="F91" s="7"/>
      <c r="G91" s="4"/>
      <c r="H91" s="4"/>
      <c r="I91" s="7"/>
    </row>
    <row r="92" spans="1:9" s="2" customFormat="1" ht="13.5" customHeight="1">
      <c r="A92" s="1"/>
      <c r="B92" s="13"/>
      <c r="C92" s="13"/>
      <c r="D92" s="21"/>
      <c r="E92" s="12"/>
      <c r="F92" s="7"/>
    </row>
    <row r="93" spans="1:9" s="2" customFormat="1" ht="13.5" customHeight="1">
      <c r="A93" s="1"/>
      <c r="B93" s="13"/>
      <c r="C93" s="13"/>
      <c r="D93" s="21"/>
      <c r="E93" s="12"/>
      <c r="F93" s="7"/>
      <c r="G93" s="4"/>
      <c r="H93" s="4"/>
      <c r="I93" s="7"/>
    </row>
    <row r="94" spans="1:9" s="2" customFormat="1" ht="13.5" customHeight="1">
      <c r="A94" s="1"/>
      <c r="B94" s="13"/>
      <c r="C94" s="13"/>
      <c r="D94" s="21"/>
      <c r="E94" s="12"/>
      <c r="F94" s="7"/>
      <c r="G94" s="4"/>
      <c r="H94" s="4"/>
      <c r="I94" s="7"/>
    </row>
    <row r="95" spans="1:9" s="2" customFormat="1" ht="13.5" customHeight="1">
      <c r="A95" s="1"/>
      <c r="B95" s="13"/>
      <c r="C95" s="13"/>
      <c r="D95" s="21"/>
      <c r="E95" s="12"/>
      <c r="F95" s="7"/>
      <c r="G95" s="4"/>
      <c r="H95" s="4"/>
      <c r="I95" s="7"/>
    </row>
    <row r="96" spans="1:9" s="2" customFormat="1" ht="13.5" customHeight="1">
      <c r="A96" s="1"/>
      <c r="B96" s="13"/>
      <c r="C96" s="13"/>
      <c r="D96" s="21"/>
      <c r="E96" s="12"/>
      <c r="F96" s="7"/>
      <c r="G96" s="4"/>
      <c r="H96" s="4"/>
      <c r="I96" s="7"/>
    </row>
    <row r="97" spans="1:9" s="2" customFormat="1" ht="13.5" customHeight="1">
      <c r="A97" s="1"/>
      <c r="B97" s="13"/>
      <c r="C97" s="13"/>
      <c r="D97" s="21"/>
      <c r="E97" s="12"/>
      <c r="F97" s="5"/>
      <c r="G97" s="4"/>
      <c r="H97" s="4"/>
      <c r="I97" s="7"/>
    </row>
    <row r="98" spans="1:9" s="2" customFormat="1" ht="13.5" customHeight="1">
      <c r="A98" s="1"/>
      <c r="B98" s="13"/>
      <c r="C98" s="13"/>
      <c r="D98" s="21"/>
      <c r="E98" s="12"/>
      <c r="F98" s="7"/>
      <c r="G98" s="4"/>
      <c r="H98" s="4"/>
      <c r="I98" s="7"/>
    </row>
    <row r="99" spans="1:9" s="2" customFormat="1" ht="13.5" customHeight="1">
      <c r="A99" s="1"/>
      <c r="B99" s="13"/>
      <c r="C99" s="13"/>
      <c r="D99" s="21"/>
      <c r="E99" s="12"/>
      <c r="F99" s="5"/>
      <c r="G99" s="4"/>
      <c r="H99" s="4"/>
      <c r="I99" s="7"/>
    </row>
    <row r="100" spans="1:9" s="2" customFormat="1" ht="13.5" customHeight="1">
      <c r="A100" s="1"/>
      <c r="B100" s="13"/>
      <c r="C100" s="13"/>
      <c r="D100" s="21"/>
      <c r="E100" s="12"/>
      <c r="F100" s="7"/>
      <c r="G100" s="4"/>
      <c r="H100" s="4"/>
      <c r="I100" s="7"/>
    </row>
    <row r="101" spans="1:9" s="2" customFormat="1" ht="13.5" customHeight="1">
      <c r="B101" s="13"/>
      <c r="C101" s="13"/>
      <c r="D101" s="10"/>
      <c r="E101" s="13"/>
      <c r="F101" s="7"/>
      <c r="G101" s="4"/>
      <c r="H101" s="4"/>
      <c r="I101" s="7"/>
    </row>
    <row r="102" spans="1:9" s="2" customFormat="1" ht="13.5" customHeight="1">
      <c r="B102" s="13"/>
      <c r="C102" s="13"/>
      <c r="D102" s="10"/>
      <c r="E102" s="13"/>
      <c r="F102" s="7"/>
      <c r="G102" s="4"/>
      <c r="H102" s="4"/>
      <c r="I102" s="7"/>
    </row>
    <row r="103" spans="1:9" ht="13.5" customHeight="1">
      <c r="A103" s="6"/>
      <c r="F103" s="5"/>
    </row>
    <row r="104" spans="1:9" ht="13.5" customHeight="1">
      <c r="A104" s="2"/>
      <c r="B104" s="12"/>
      <c r="C104" s="12"/>
      <c r="D104" s="21"/>
      <c r="E104" s="12"/>
      <c r="F104" s="5"/>
      <c r="G104" s="3"/>
      <c r="H104" s="4"/>
      <c r="I104" s="7"/>
    </row>
    <row r="105" spans="1:9" s="2" customFormat="1" ht="13.5" customHeight="1">
      <c r="A105" s="1"/>
      <c r="B105" s="12"/>
      <c r="C105" s="12"/>
      <c r="D105" s="10"/>
      <c r="E105" s="13"/>
      <c r="F105" s="7"/>
      <c r="G105" s="4"/>
      <c r="H105" s="4"/>
      <c r="I105" s="5"/>
    </row>
    <row r="106" spans="1:9" s="2" customFormat="1" ht="13.5" customHeight="1">
      <c r="A106" s="1"/>
      <c r="B106" s="13"/>
      <c r="C106" s="13"/>
      <c r="D106" s="10"/>
      <c r="E106" s="13"/>
      <c r="F106" s="7"/>
      <c r="G106" s="4"/>
    </row>
    <row r="107" spans="1:9" s="2" customFormat="1" ht="13.5" customHeight="1">
      <c r="A107" s="1"/>
      <c r="B107" s="13"/>
      <c r="C107" s="13"/>
      <c r="D107" s="10"/>
      <c r="E107" s="13"/>
      <c r="F107" s="7"/>
      <c r="G107" s="4"/>
    </row>
    <row r="108" spans="1:9" s="2" customFormat="1" ht="13.5" customHeight="1">
      <c r="A108" s="1"/>
      <c r="B108" s="13"/>
      <c r="C108" s="13"/>
      <c r="D108" s="10"/>
      <c r="E108" s="13"/>
      <c r="F108" s="7"/>
      <c r="G108" s="4"/>
    </row>
    <row r="109" spans="1:9" s="2" customFormat="1" ht="13.5" customHeight="1">
      <c r="A109" s="1"/>
      <c r="B109" s="13"/>
      <c r="C109" s="13"/>
      <c r="D109" s="10"/>
      <c r="E109" s="13"/>
      <c r="F109" s="7"/>
      <c r="G109" s="4"/>
    </row>
    <row r="110" spans="1:9" s="2" customFormat="1" ht="13.5" customHeight="1">
      <c r="A110" s="1"/>
      <c r="B110" s="13"/>
      <c r="C110" s="13"/>
      <c r="D110" s="10"/>
      <c r="E110" s="13"/>
      <c r="F110" s="7"/>
      <c r="G110" s="4"/>
    </row>
    <row r="111" spans="1:9" s="2" customFormat="1" ht="13.5" customHeight="1">
      <c r="A111" s="1"/>
      <c r="B111" s="13"/>
      <c r="C111" s="13"/>
      <c r="D111" s="10"/>
      <c r="E111" s="13"/>
      <c r="F111" s="7"/>
      <c r="G111" s="4"/>
    </row>
    <row r="112" spans="1:9" s="2" customFormat="1" ht="13.5" customHeight="1">
      <c r="A112" s="1"/>
      <c r="B112" s="13"/>
      <c r="C112" s="13"/>
      <c r="D112" s="10"/>
      <c r="E112" s="13"/>
      <c r="F112" s="7"/>
      <c r="G112" s="4"/>
    </row>
    <row r="113" spans="1:9" s="2" customFormat="1" ht="13.5" customHeight="1">
      <c r="A113" s="1"/>
      <c r="B113" s="13"/>
      <c r="C113" s="13"/>
      <c r="D113" s="10"/>
      <c r="E113" s="13"/>
      <c r="F113" s="7"/>
      <c r="G113" s="4"/>
    </row>
    <row r="114" spans="1:9" s="2" customFormat="1" ht="13.5" customHeight="1">
      <c r="A114" s="1"/>
      <c r="B114" s="13"/>
      <c r="C114" s="13"/>
      <c r="D114" s="10"/>
      <c r="E114" s="13"/>
      <c r="F114" s="7"/>
      <c r="G114" s="4"/>
    </row>
    <row r="115" spans="1:9" s="2" customFormat="1" ht="13.5" customHeight="1">
      <c r="A115" s="1"/>
      <c r="B115" s="13"/>
      <c r="C115" s="13"/>
      <c r="D115" s="10"/>
      <c r="E115" s="13"/>
      <c r="F115" s="7"/>
      <c r="G115" s="4"/>
    </row>
    <row r="116" spans="1:9" s="2" customFormat="1" ht="13.5" customHeight="1">
      <c r="A116" s="1"/>
      <c r="B116" s="13"/>
      <c r="C116" s="13"/>
      <c r="D116" s="10"/>
      <c r="E116" s="13"/>
      <c r="F116" s="7"/>
      <c r="G116" s="4"/>
    </row>
    <row r="117" spans="1:9" s="2" customFormat="1" ht="13.5" customHeight="1">
      <c r="A117" s="1"/>
      <c r="B117" s="13"/>
      <c r="C117" s="13"/>
      <c r="D117" s="10"/>
      <c r="E117" s="13"/>
      <c r="F117" s="7"/>
      <c r="G117" s="4"/>
    </row>
    <row r="118" spans="1:9" s="2" customFormat="1" ht="13.5" customHeight="1">
      <c r="A118" s="1"/>
      <c r="B118" s="13"/>
      <c r="C118" s="13"/>
      <c r="D118" s="10"/>
      <c r="E118" s="13"/>
      <c r="F118" s="7"/>
      <c r="G118" s="4"/>
    </row>
    <row r="119" spans="1:9" s="2" customFormat="1" ht="13.5" customHeight="1">
      <c r="A119" s="1"/>
      <c r="B119" s="13"/>
      <c r="C119" s="13"/>
      <c r="D119" s="10"/>
      <c r="E119" s="13"/>
      <c r="F119" s="7"/>
      <c r="G119" s="4"/>
    </row>
    <row r="120" spans="1:9" s="2" customFormat="1" ht="13.5" customHeight="1">
      <c r="A120" s="1"/>
      <c r="B120" s="13"/>
      <c r="C120" s="13"/>
      <c r="D120" s="10"/>
      <c r="E120" s="13"/>
      <c r="F120" s="7"/>
      <c r="G120" s="4"/>
    </row>
    <row r="121" spans="1:9" s="2" customFormat="1" ht="13.5" customHeight="1">
      <c r="A121" s="1"/>
      <c r="B121" s="13"/>
      <c r="C121" s="13"/>
      <c r="D121" s="10"/>
      <c r="E121" s="13"/>
      <c r="F121" s="7"/>
      <c r="G121" s="4"/>
    </row>
    <row r="122" spans="1:9" s="2" customFormat="1" ht="13.5" customHeight="1">
      <c r="A122" s="1"/>
      <c r="B122" s="13"/>
      <c r="C122" s="13"/>
      <c r="D122" s="10"/>
      <c r="E122" s="13"/>
      <c r="F122" s="7"/>
      <c r="G122" s="4"/>
    </row>
    <row r="123" spans="1:9" s="2" customFormat="1" ht="13.5" customHeight="1">
      <c r="A123" s="1"/>
      <c r="B123" s="13"/>
      <c r="C123" s="13"/>
      <c r="D123" s="10"/>
      <c r="E123" s="13"/>
      <c r="F123" s="7"/>
      <c r="G123" s="4"/>
      <c r="I123" s="7"/>
    </row>
    <row r="124" spans="1:9" s="2" customFormat="1" ht="13.5" customHeight="1">
      <c r="A124" s="9"/>
      <c r="B124" s="13"/>
      <c r="C124" s="13"/>
      <c r="D124" s="10"/>
      <c r="E124" s="13"/>
      <c r="F124" s="7"/>
    </row>
    <row r="125" spans="1:9" s="2" customFormat="1" ht="13.5" customHeight="1">
      <c r="A125" s="1"/>
      <c r="B125" s="13"/>
      <c r="C125" s="13"/>
      <c r="D125" s="10"/>
      <c r="E125" s="13"/>
      <c r="F125" s="7"/>
    </row>
    <row r="126" spans="1:9" s="2" customFormat="1" ht="13.5" customHeight="1">
      <c r="A126" s="1"/>
      <c r="B126" s="13"/>
      <c r="C126" s="13"/>
      <c r="D126" s="10"/>
      <c r="E126" s="13"/>
      <c r="F126" s="7"/>
    </row>
    <row r="127" spans="1:9" s="2" customFormat="1">
      <c r="A127" s="1"/>
      <c r="B127" s="13"/>
      <c r="C127" s="13"/>
      <c r="D127" s="10"/>
      <c r="E127" s="13"/>
      <c r="F127" s="7"/>
    </row>
    <row r="128" spans="1:9" s="2" customFormat="1">
      <c r="A128" s="1"/>
      <c r="B128" s="13"/>
      <c r="C128" s="13"/>
      <c r="D128" s="10"/>
      <c r="E128" s="13"/>
      <c r="F128" s="7"/>
    </row>
    <row r="129" spans="1:7" s="2" customFormat="1">
      <c r="A129" s="1"/>
      <c r="B129" s="13"/>
      <c r="C129" s="13"/>
      <c r="D129" s="10"/>
      <c r="E129" s="13"/>
      <c r="F129" s="7"/>
    </row>
    <row r="130" spans="1:7" s="2" customFormat="1">
      <c r="B130" s="13"/>
      <c r="C130" s="13"/>
      <c r="D130" s="10"/>
      <c r="E130" s="13"/>
      <c r="F130" s="7"/>
    </row>
    <row r="131" spans="1:7" s="2" customFormat="1">
      <c r="B131" s="13"/>
      <c r="C131" s="13"/>
      <c r="D131" s="10"/>
      <c r="E131" s="13"/>
      <c r="F131" s="7"/>
    </row>
    <row r="132" spans="1:7" s="2" customFormat="1">
      <c r="A132" s="1"/>
      <c r="B132" s="15"/>
      <c r="C132" s="15"/>
      <c r="D132" s="10"/>
      <c r="E132" s="15"/>
      <c r="F132" s="7"/>
      <c r="G132" s="1"/>
    </row>
    <row r="133" spans="1:7" s="2" customFormat="1">
      <c r="A133" s="1"/>
      <c r="B133" s="15"/>
      <c r="C133" s="15"/>
      <c r="D133" s="10"/>
      <c r="E133" s="15"/>
      <c r="F133" s="7"/>
      <c r="G133" s="1"/>
    </row>
    <row r="134" spans="1:7" s="2" customFormat="1">
      <c r="A134" s="1"/>
      <c r="B134" s="15"/>
      <c r="C134" s="15"/>
      <c r="D134" s="10"/>
      <c r="E134" s="15"/>
      <c r="F134" s="7"/>
      <c r="G134" s="1"/>
    </row>
    <row r="135" spans="1:7" s="2" customFormat="1">
      <c r="A135" s="1"/>
      <c r="B135" s="15"/>
      <c r="C135" s="15"/>
      <c r="D135" s="10"/>
      <c r="E135" s="15"/>
      <c r="F135" s="7"/>
      <c r="G135" s="1"/>
    </row>
    <row r="136" spans="1:7" s="2" customFormat="1">
      <c r="A136" s="1"/>
      <c r="B136" s="15"/>
      <c r="C136" s="15"/>
      <c r="D136" s="10"/>
      <c r="E136" s="15"/>
      <c r="F136" s="7"/>
      <c r="G136" s="1"/>
    </row>
    <row r="137" spans="1:7" s="2" customFormat="1">
      <c r="A137" s="1"/>
      <c r="B137" s="15"/>
      <c r="C137" s="15"/>
      <c r="D137" s="10"/>
      <c r="E137" s="15"/>
      <c r="F137" s="7"/>
      <c r="G137" s="1"/>
    </row>
    <row r="138" spans="1:7" s="2" customFormat="1">
      <c r="A138" s="1"/>
      <c r="B138" s="15"/>
      <c r="C138" s="15"/>
      <c r="D138" s="10"/>
      <c r="E138" s="15"/>
      <c r="F138" s="7"/>
      <c r="G138" s="1"/>
    </row>
    <row r="139" spans="1:7" s="2" customFormat="1">
      <c r="A139" s="1"/>
      <c r="B139" s="15"/>
      <c r="C139" s="15"/>
      <c r="D139" s="10"/>
      <c r="E139" s="15"/>
      <c r="F139" s="7"/>
      <c r="G139" s="1"/>
    </row>
    <row r="140" spans="1:7" s="2" customFormat="1">
      <c r="A140" s="1"/>
      <c r="B140" s="15"/>
      <c r="C140" s="15"/>
      <c r="D140" s="10"/>
      <c r="E140" s="15"/>
      <c r="F140" s="7"/>
      <c r="G140" s="1"/>
    </row>
    <row r="141" spans="1:7" s="2" customFormat="1">
      <c r="A141" s="1"/>
      <c r="B141" s="15"/>
      <c r="C141" s="15"/>
      <c r="D141" s="10"/>
      <c r="E141" s="15"/>
      <c r="F141" s="7"/>
      <c r="G141" s="1"/>
    </row>
    <row r="142" spans="1:7" s="2" customFormat="1">
      <c r="A142" s="1"/>
      <c r="B142" s="15"/>
      <c r="C142" s="15"/>
      <c r="D142" s="10"/>
      <c r="E142" s="15"/>
      <c r="F142" s="7"/>
      <c r="G142" s="1"/>
    </row>
    <row r="143" spans="1:7" s="2" customFormat="1">
      <c r="A143" s="1"/>
      <c r="B143" s="15"/>
      <c r="C143" s="15"/>
      <c r="D143" s="10"/>
      <c r="E143" s="15"/>
      <c r="F143" s="7"/>
      <c r="G143" s="1"/>
    </row>
    <row r="144" spans="1:7" s="2" customFormat="1">
      <c r="A144" s="1"/>
      <c r="B144" s="15"/>
      <c r="C144" s="15"/>
      <c r="D144" s="10"/>
      <c r="E144" s="15"/>
      <c r="F144" s="7"/>
      <c r="G144" s="1"/>
    </row>
    <row r="145" spans="1:7" s="2" customFormat="1">
      <c r="A145" s="1"/>
      <c r="B145" s="15"/>
      <c r="C145" s="15"/>
      <c r="D145" s="10"/>
      <c r="E145" s="15"/>
      <c r="F145" s="7"/>
      <c r="G145" s="1"/>
    </row>
    <row r="146" spans="1:7" s="2" customFormat="1">
      <c r="A146" s="1"/>
      <c r="B146" s="15"/>
      <c r="C146" s="15"/>
      <c r="D146" s="10"/>
      <c r="E146" s="15"/>
      <c r="F146" s="7"/>
      <c r="G146" s="1"/>
    </row>
    <row r="147" spans="1:7" s="2" customFormat="1">
      <c r="A147" s="1"/>
      <c r="B147" s="15"/>
      <c r="C147" s="15"/>
      <c r="D147" s="10"/>
      <c r="E147" s="15"/>
      <c r="F147" s="7"/>
      <c r="G147" s="1"/>
    </row>
    <row r="148" spans="1:7" s="2" customFormat="1">
      <c r="A148" s="1"/>
      <c r="B148" s="15"/>
      <c r="C148" s="15"/>
      <c r="D148" s="10"/>
      <c r="E148" s="15"/>
      <c r="F148" s="7"/>
      <c r="G148" s="1"/>
    </row>
    <row r="149" spans="1:7" s="2" customFormat="1">
      <c r="A149" s="1"/>
      <c r="B149" s="15"/>
      <c r="C149" s="15"/>
      <c r="D149" s="10"/>
      <c r="E149" s="15"/>
      <c r="F149" s="7"/>
      <c r="G149" s="1"/>
    </row>
    <row r="150" spans="1:7" s="2" customFormat="1">
      <c r="A150" s="1"/>
      <c r="B150" s="15"/>
      <c r="C150" s="15"/>
      <c r="D150" s="10"/>
      <c r="E150" s="15"/>
      <c r="F150" s="7"/>
      <c r="G150" s="1"/>
    </row>
    <row r="151" spans="1:7" s="2" customFormat="1">
      <c r="A151" s="1"/>
      <c r="B151" s="15"/>
      <c r="C151" s="15"/>
      <c r="D151" s="10"/>
      <c r="E151" s="15"/>
      <c r="F151" s="7"/>
      <c r="G151" s="1"/>
    </row>
  </sheetData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51"/>
  <sheetViews>
    <sheetView zoomScale="81" zoomScaleNormal="81" workbookViewId="0"/>
  </sheetViews>
  <sheetFormatPr defaultColWidth="11.453125" defaultRowHeight="12.5"/>
  <cols>
    <col min="1" max="1" width="8.453125" style="13" customWidth="1"/>
    <col min="2" max="2" width="13.90625" style="15" customWidth="1"/>
    <col min="3" max="3" width="13.08984375" style="15" customWidth="1"/>
    <col min="4" max="4" width="13.453125" style="15" customWidth="1"/>
    <col min="5" max="5" width="14.36328125" style="15" customWidth="1"/>
    <col min="6" max="6" width="7.08984375" style="15" customWidth="1"/>
    <col min="7" max="7" width="72.453125" style="1" customWidth="1"/>
    <col min="8" max="16384" width="11.453125" style="1"/>
  </cols>
  <sheetData>
    <row r="1" spans="1:11" s="23" customFormat="1" ht="14.15" customHeight="1" thickBot="1">
      <c r="A1" s="39" t="s">
        <v>240</v>
      </c>
      <c r="B1" s="40"/>
      <c r="C1" s="40"/>
      <c r="D1" s="51"/>
      <c r="E1" s="41"/>
      <c r="F1" s="45"/>
      <c r="G1" s="46"/>
      <c r="H1" s="47"/>
      <c r="I1" s="47"/>
      <c r="J1" s="47"/>
      <c r="K1" s="47"/>
    </row>
    <row r="2" spans="1:11" s="58" customFormat="1" ht="14.15" customHeight="1">
      <c r="A2" s="53" t="s">
        <v>16</v>
      </c>
      <c r="B2" s="54" t="s">
        <v>0</v>
      </c>
      <c r="C2" s="54" t="s">
        <v>4</v>
      </c>
      <c r="D2" s="54" t="s">
        <v>5</v>
      </c>
      <c r="E2" s="54" t="s">
        <v>6</v>
      </c>
      <c r="F2" s="54" t="s">
        <v>19</v>
      </c>
      <c r="G2" s="55" t="s">
        <v>20</v>
      </c>
      <c r="H2" s="57"/>
      <c r="I2" s="57"/>
      <c r="J2" s="57"/>
      <c r="K2" s="57"/>
    </row>
    <row r="3" spans="1:11" s="23" customFormat="1" ht="14.15" customHeight="1" thickBot="1">
      <c r="A3" s="68"/>
      <c r="B3" s="69">
        <v>5</v>
      </c>
      <c r="C3" s="69">
        <v>14</v>
      </c>
      <c r="D3" s="69">
        <v>5</v>
      </c>
      <c r="E3" s="69">
        <v>8</v>
      </c>
      <c r="F3" s="69">
        <f>SUM(B3:E3)</f>
        <v>32</v>
      </c>
      <c r="G3" s="71"/>
      <c r="H3" s="47"/>
      <c r="I3" s="47"/>
      <c r="J3" s="47"/>
      <c r="K3" s="47"/>
    </row>
    <row r="4" spans="1:11" s="57" customFormat="1" ht="14.15" customHeight="1">
      <c r="A4" s="24" t="s">
        <v>79</v>
      </c>
      <c r="B4" s="73">
        <v>5</v>
      </c>
      <c r="C4" s="73">
        <v>14</v>
      </c>
      <c r="D4" s="73">
        <v>0</v>
      </c>
      <c r="E4" s="73">
        <v>8</v>
      </c>
      <c r="F4" s="34">
        <f t="shared" ref="F4:F12" si="0">SUM(B4:E4)</f>
        <v>27</v>
      </c>
      <c r="G4" s="78" t="s">
        <v>182</v>
      </c>
    </row>
    <row r="5" spans="1:11" s="25" customFormat="1" ht="14.15" customHeight="1">
      <c r="A5" s="24" t="s">
        <v>80</v>
      </c>
      <c r="B5" s="32">
        <v>5</v>
      </c>
      <c r="C5" s="32">
        <v>14</v>
      </c>
      <c r="D5" s="32">
        <v>5</v>
      </c>
      <c r="E5" s="32">
        <v>8</v>
      </c>
      <c r="F5" s="34">
        <f t="shared" si="0"/>
        <v>32</v>
      </c>
      <c r="G5" s="31"/>
    </row>
    <row r="6" spans="1:11" s="25" customFormat="1" ht="14.15" customHeight="1">
      <c r="A6" s="24" t="s">
        <v>81</v>
      </c>
      <c r="B6" s="32">
        <v>5</v>
      </c>
      <c r="C6" s="32">
        <v>14</v>
      </c>
      <c r="D6" s="32">
        <v>5</v>
      </c>
      <c r="E6" s="32">
        <v>8</v>
      </c>
      <c r="F6" s="34">
        <f t="shared" si="0"/>
        <v>32</v>
      </c>
      <c r="G6" s="31"/>
    </row>
    <row r="7" spans="1:11" s="25" customFormat="1" ht="14.15" customHeight="1">
      <c r="A7" s="24" t="s">
        <v>82</v>
      </c>
      <c r="B7" s="32">
        <v>5</v>
      </c>
      <c r="C7" s="32">
        <v>14</v>
      </c>
      <c r="D7" s="32">
        <v>5</v>
      </c>
      <c r="E7" s="32">
        <v>8</v>
      </c>
      <c r="F7" s="34">
        <f t="shared" si="0"/>
        <v>32</v>
      </c>
      <c r="G7" s="31"/>
    </row>
    <row r="8" spans="1:11" s="25" customFormat="1" ht="14.15" customHeight="1">
      <c r="A8" s="24" t="s">
        <v>83</v>
      </c>
      <c r="B8" s="32">
        <v>5</v>
      </c>
      <c r="C8" s="32">
        <v>14</v>
      </c>
      <c r="D8" s="32">
        <v>5</v>
      </c>
      <c r="E8" s="32">
        <v>7</v>
      </c>
      <c r="F8" s="34">
        <f t="shared" si="0"/>
        <v>31</v>
      </c>
      <c r="G8" s="31" t="s">
        <v>181</v>
      </c>
    </row>
    <row r="9" spans="1:11" s="25" customFormat="1" ht="14.15" customHeight="1">
      <c r="A9" s="24" t="s">
        <v>84</v>
      </c>
      <c r="B9" s="32">
        <v>5</v>
      </c>
      <c r="C9" s="32">
        <v>5</v>
      </c>
      <c r="D9" s="32">
        <v>0</v>
      </c>
      <c r="E9" s="32">
        <v>2</v>
      </c>
      <c r="F9" s="34">
        <f t="shared" si="0"/>
        <v>12</v>
      </c>
      <c r="G9" s="31" t="s">
        <v>183</v>
      </c>
    </row>
    <row r="10" spans="1:11" s="25" customFormat="1" ht="14.15" customHeight="1">
      <c r="A10" s="24" t="s">
        <v>85</v>
      </c>
      <c r="B10" s="32">
        <v>5</v>
      </c>
      <c r="C10" s="32">
        <v>14</v>
      </c>
      <c r="D10" s="32">
        <v>5</v>
      </c>
      <c r="E10" s="32">
        <v>8</v>
      </c>
      <c r="F10" s="34">
        <f t="shared" si="0"/>
        <v>32</v>
      </c>
      <c r="G10" s="31"/>
    </row>
    <row r="11" spans="1:11" s="25" customFormat="1" ht="14.15" customHeight="1">
      <c r="A11" s="24" t="s">
        <v>86</v>
      </c>
      <c r="B11" s="32">
        <v>4</v>
      </c>
      <c r="C11" s="32">
        <v>14</v>
      </c>
      <c r="D11" s="32">
        <v>5</v>
      </c>
      <c r="E11" s="32">
        <v>8</v>
      </c>
      <c r="F11" s="34">
        <f t="shared" si="0"/>
        <v>31</v>
      </c>
      <c r="G11" s="31" t="s">
        <v>186</v>
      </c>
    </row>
    <row r="12" spans="1:11" s="25" customFormat="1" ht="14.15" customHeight="1">
      <c r="A12" s="24" t="s">
        <v>87</v>
      </c>
      <c r="B12" s="32">
        <v>5</v>
      </c>
      <c r="C12" s="32">
        <v>14</v>
      </c>
      <c r="D12" s="32">
        <v>5</v>
      </c>
      <c r="E12" s="32">
        <v>7</v>
      </c>
      <c r="F12" s="34">
        <f t="shared" si="0"/>
        <v>31</v>
      </c>
      <c r="G12" s="31" t="s">
        <v>181</v>
      </c>
    </row>
    <row r="13" spans="1:11" s="25" customFormat="1" ht="14.15" customHeight="1">
      <c r="A13" s="24" t="s">
        <v>88</v>
      </c>
      <c r="B13" s="32">
        <v>5</v>
      </c>
      <c r="C13" s="32">
        <v>14</v>
      </c>
      <c r="D13" s="32">
        <v>5</v>
      </c>
      <c r="E13" s="32">
        <v>8</v>
      </c>
      <c r="F13" s="34">
        <f>SUM(B13:E13)</f>
        <v>32</v>
      </c>
      <c r="G13" s="31"/>
    </row>
    <row r="14" spans="1:11" s="25" customFormat="1" ht="14.15" customHeight="1">
      <c r="A14" s="24" t="s">
        <v>89</v>
      </c>
      <c r="B14" s="32">
        <v>5</v>
      </c>
      <c r="C14" s="32">
        <v>14</v>
      </c>
      <c r="D14" s="32">
        <v>5</v>
      </c>
      <c r="E14" s="32">
        <v>8</v>
      </c>
      <c r="F14" s="34">
        <f t="shared" ref="F14:F33" si="1">SUM(B14:E14)</f>
        <v>32</v>
      </c>
      <c r="G14" s="31" t="s">
        <v>192</v>
      </c>
    </row>
    <row r="15" spans="1:11" s="25" customFormat="1" ht="14.15" customHeight="1">
      <c r="A15" s="24" t="s">
        <v>90</v>
      </c>
      <c r="B15" s="32">
        <v>4</v>
      </c>
      <c r="C15" s="32">
        <v>14</v>
      </c>
      <c r="D15" s="32">
        <v>5</v>
      </c>
      <c r="E15" s="32">
        <v>8</v>
      </c>
      <c r="F15" s="34">
        <f t="shared" si="1"/>
        <v>31</v>
      </c>
      <c r="G15" s="31" t="s">
        <v>186</v>
      </c>
    </row>
    <row r="16" spans="1:11" s="25" customFormat="1" ht="14.15" customHeight="1">
      <c r="A16" s="24" t="s">
        <v>91</v>
      </c>
      <c r="B16" s="32">
        <v>5</v>
      </c>
      <c r="C16" s="32">
        <v>14</v>
      </c>
      <c r="D16" s="32">
        <v>5</v>
      </c>
      <c r="E16" s="32">
        <v>8</v>
      </c>
      <c r="F16" s="34">
        <f t="shared" si="1"/>
        <v>32</v>
      </c>
      <c r="G16" s="31"/>
    </row>
    <row r="17" spans="1:7" s="25" customFormat="1" ht="14.15" customHeight="1">
      <c r="A17" s="24" t="s">
        <v>92</v>
      </c>
      <c r="B17" s="32">
        <v>5</v>
      </c>
      <c r="C17" s="32">
        <v>14</v>
      </c>
      <c r="D17" s="32">
        <v>5</v>
      </c>
      <c r="E17" s="32">
        <v>8</v>
      </c>
      <c r="F17" s="34">
        <f t="shared" si="1"/>
        <v>32</v>
      </c>
      <c r="G17" s="31"/>
    </row>
    <row r="18" spans="1:7" s="25" customFormat="1" ht="14.15" customHeight="1">
      <c r="A18" s="24" t="s">
        <v>93</v>
      </c>
      <c r="B18" s="32">
        <v>5</v>
      </c>
      <c r="C18" s="32">
        <v>10</v>
      </c>
      <c r="D18" s="32">
        <v>5</v>
      </c>
      <c r="E18" s="32">
        <v>8</v>
      </c>
      <c r="F18" s="34">
        <f t="shared" si="1"/>
        <v>28</v>
      </c>
      <c r="G18" s="31" t="s">
        <v>188</v>
      </c>
    </row>
    <row r="19" spans="1:7" s="25" customFormat="1" ht="14.15" customHeight="1">
      <c r="A19" s="24" t="s">
        <v>94</v>
      </c>
      <c r="B19" s="32">
        <v>5</v>
      </c>
      <c r="C19" s="32">
        <v>14</v>
      </c>
      <c r="D19" s="32">
        <v>5</v>
      </c>
      <c r="E19" s="32">
        <v>8</v>
      </c>
      <c r="F19" s="34">
        <f t="shared" si="1"/>
        <v>32</v>
      </c>
      <c r="G19" s="31"/>
    </row>
    <row r="20" spans="1:7" s="25" customFormat="1" ht="14.15" customHeight="1">
      <c r="A20" s="24" t="s">
        <v>95</v>
      </c>
      <c r="B20" s="32">
        <v>5</v>
      </c>
      <c r="C20" s="32">
        <v>14</v>
      </c>
      <c r="D20" s="32">
        <v>5</v>
      </c>
      <c r="E20" s="32">
        <v>8</v>
      </c>
      <c r="F20" s="34">
        <f t="shared" si="1"/>
        <v>32</v>
      </c>
      <c r="G20" s="31"/>
    </row>
    <row r="21" spans="1:7" s="25" customFormat="1" ht="14.15" customHeight="1">
      <c r="A21" s="24" t="s">
        <v>96</v>
      </c>
      <c r="B21" s="32">
        <v>5</v>
      </c>
      <c r="C21" s="32">
        <v>14</v>
      </c>
      <c r="D21" s="32">
        <v>5</v>
      </c>
      <c r="E21" s="32">
        <v>8</v>
      </c>
      <c r="F21" s="34">
        <f t="shared" si="1"/>
        <v>32</v>
      </c>
      <c r="G21" s="31"/>
    </row>
    <row r="22" spans="1:7" s="25" customFormat="1" ht="14.15" customHeight="1">
      <c r="A22" s="24" t="s">
        <v>97</v>
      </c>
      <c r="B22" s="32">
        <v>5</v>
      </c>
      <c r="C22" s="32">
        <v>14</v>
      </c>
      <c r="D22" s="32">
        <v>5</v>
      </c>
      <c r="E22" s="32">
        <v>8</v>
      </c>
      <c r="F22" s="34">
        <f t="shared" si="1"/>
        <v>32</v>
      </c>
      <c r="G22" s="31" t="s">
        <v>189</v>
      </c>
    </row>
    <row r="23" spans="1:7" s="25" customFormat="1" ht="14.15" customHeight="1">
      <c r="A23" s="24" t="s">
        <v>98</v>
      </c>
      <c r="B23" s="32">
        <v>5</v>
      </c>
      <c r="C23" s="32">
        <v>14</v>
      </c>
      <c r="D23" s="32">
        <v>5</v>
      </c>
      <c r="E23" s="32">
        <v>7</v>
      </c>
      <c r="F23" s="34">
        <f t="shared" si="1"/>
        <v>31</v>
      </c>
      <c r="G23" s="27" t="s">
        <v>181</v>
      </c>
    </row>
    <row r="24" spans="1:7" s="25" customFormat="1" ht="14.15" customHeight="1">
      <c r="A24" s="24" t="s">
        <v>99</v>
      </c>
      <c r="B24" s="32">
        <v>4</v>
      </c>
      <c r="C24" s="32">
        <v>14</v>
      </c>
      <c r="D24" s="32">
        <v>5</v>
      </c>
      <c r="E24" s="32">
        <v>0</v>
      </c>
      <c r="F24" s="34">
        <f t="shared" si="1"/>
        <v>23</v>
      </c>
      <c r="G24" s="31" t="s">
        <v>184</v>
      </c>
    </row>
    <row r="25" spans="1:7" s="25" customFormat="1" ht="14.15" customHeight="1">
      <c r="A25" s="24" t="s">
        <v>100</v>
      </c>
      <c r="B25" s="32">
        <v>5</v>
      </c>
      <c r="C25" s="32">
        <v>14</v>
      </c>
      <c r="D25" s="32">
        <v>5</v>
      </c>
      <c r="E25" s="32">
        <v>8</v>
      </c>
      <c r="F25" s="34">
        <f t="shared" si="1"/>
        <v>32</v>
      </c>
      <c r="G25" s="31"/>
    </row>
    <row r="26" spans="1:7" s="25" customFormat="1" ht="14.15" customHeight="1">
      <c r="A26" s="24" t="s">
        <v>101</v>
      </c>
      <c r="B26" s="32">
        <v>5</v>
      </c>
      <c r="C26" s="32">
        <v>14</v>
      </c>
      <c r="D26" s="32">
        <v>5</v>
      </c>
      <c r="E26" s="32">
        <v>8</v>
      </c>
      <c r="F26" s="34">
        <f t="shared" si="1"/>
        <v>32</v>
      </c>
      <c r="G26" s="31"/>
    </row>
    <row r="27" spans="1:7" s="25" customFormat="1" ht="14.15" customHeight="1">
      <c r="A27" s="24" t="s">
        <v>102</v>
      </c>
      <c r="B27" s="32">
        <v>5</v>
      </c>
      <c r="C27" s="32">
        <v>14</v>
      </c>
      <c r="D27" s="32">
        <v>5</v>
      </c>
      <c r="E27" s="32">
        <v>8</v>
      </c>
      <c r="F27" s="34">
        <f t="shared" si="1"/>
        <v>32</v>
      </c>
      <c r="G27" s="31"/>
    </row>
    <row r="28" spans="1:7" s="25" customFormat="1" ht="14.15" customHeight="1">
      <c r="A28" s="24" t="s">
        <v>229</v>
      </c>
      <c r="B28" s="32">
        <v>4</v>
      </c>
      <c r="C28" s="32">
        <v>14</v>
      </c>
      <c r="D28" s="32">
        <v>5</v>
      </c>
      <c r="E28" s="32">
        <v>7</v>
      </c>
      <c r="F28" s="34">
        <f t="shared" si="1"/>
        <v>30</v>
      </c>
      <c r="G28" s="31" t="s">
        <v>185</v>
      </c>
    </row>
    <row r="29" spans="1:7" s="25" customFormat="1" ht="14.15" customHeight="1">
      <c r="A29" s="24" t="s">
        <v>230</v>
      </c>
      <c r="B29" s="32">
        <v>5</v>
      </c>
      <c r="C29" s="32">
        <v>12</v>
      </c>
      <c r="D29" s="32">
        <v>5</v>
      </c>
      <c r="E29" s="32">
        <v>8</v>
      </c>
      <c r="F29" s="34">
        <f t="shared" si="1"/>
        <v>30</v>
      </c>
      <c r="G29" s="31" t="s">
        <v>187</v>
      </c>
    </row>
    <row r="30" spans="1:7" s="25" customFormat="1" ht="14.15" customHeight="1">
      <c r="A30" s="24" t="s">
        <v>103</v>
      </c>
      <c r="B30" s="32">
        <v>5</v>
      </c>
      <c r="C30" s="32">
        <v>14</v>
      </c>
      <c r="D30" s="32">
        <v>5</v>
      </c>
      <c r="E30" s="32">
        <v>8</v>
      </c>
      <c r="F30" s="34">
        <f t="shared" si="1"/>
        <v>32</v>
      </c>
      <c r="G30" s="31"/>
    </row>
    <row r="31" spans="1:7" s="25" customFormat="1" ht="14.15" customHeight="1">
      <c r="A31" s="24" t="s">
        <v>104</v>
      </c>
      <c r="B31" s="32">
        <v>4</v>
      </c>
      <c r="C31" s="32">
        <v>14</v>
      </c>
      <c r="D31" s="32">
        <v>5</v>
      </c>
      <c r="E31" s="32">
        <v>8</v>
      </c>
      <c r="F31" s="34">
        <f t="shared" si="1"/>
        <v>31</v>
      </c>
      <c r="G31" s="31" t="s">
        <v>191</v>
      </c>
    </row>
    <row r="32" spans="1:7" s="25" customFormat="1" ht="14.15" customHeight="1">
      <c r="A32" s="24" t="s">
        <v>105</v>
      </c>
      <c r="B32" s="32">
        <v>4</v>
      </c>
      <c r="C32" s="32">
        <v>14</v>
      </c>
      <c r="D32" s="32">
        <v>5</v>
      </c>
      <c r="E32" s="32">
        <v>8</v>
      </c>
      <c r="F32" s="34">
        <f t="shared" si="1"/>
        <v>31</v>
      </c>
      <c r="G32" s="31" t="s">
        <v>193</v>
      </c>
    </row>
    <row r="33" spans="1:7" s="59" customFormat="1" ht="14.15" customHeight="1" thickBot="1">
      <c r="A33" s="24" t="s">
        <v>106</v>
      </c>
      <c r="B33" s="62">
        <v>5</v>
      </c>
      <c r="C33" s="62">
        <v>14</v>
      </c>
      <c r="D33" s="62">
        <v>5</v>
      </c>
      <c r="E33" s="62">
        <v>8</v>
      </c>
      <c r="F33" s="34">
        <f t="shared" si="1"/>
        <v>32</v>
      </c>
      <c r="G33" s="66"/>
    </row>
    <row r="34" spans="1:7" s="2" customFormat="1" ht="13.5" customHeight="1">
      <c r="A34" s="13"/>
      <c r="B34" s="13"/>
      <c r="C34" s="13"/>
      <c r="D34" s="13"/>
      <c r="E34" s="13"/>
      <c r="F34" s="13"/>
      <c r="G34" s="7"/>
    </row>
    <row r="35" spans="1:7" s="2" customFormat="1" ht="13.5" customHeight="1">
      <c r="A35" s="13"/>
      <c r="B35" s="13"/>
      <c r="C35" s="13"/>
      <c r="D35" s="13"/>
      <c r="E35" s="13"/>
      <c r="F35" s="13"/>
      <c r="G35" s="7"/>
    </row>
    <row r="36" spans="1:7" s="2" customFormat="1" ht="13.5" customHeight="1">
      <c r="A36" s="13"/>
      <c r="B36" s="13"/>
      <c r="C36" s="13"/>
      <c r="D36" s="13"/>
      <c r="E36" s="13"/>
      <c r="F36" s="13"/>
      <c r="G36" s="7"/>
    </row>
    <row r="37" spans="1:7" s="2" customFormat="1" ht="13.5" customHeight="1">
      <c r="A37" s="13"/>
      <c r="B37" s="13"/>
      <c r="C37" s="13"/>
      <c r="D37" s="13"/>
      <c r="E37" s="13"/>
      <c r="F37" s="13"/>
      <c r="G37" s="7"/>
    </row>
    <row r="38" spans="1:7" s="2" customFormat="1" ht="13.5" customHeight="1">
      <c r="A38" s="12"/>
      <c r="B38" s="13"/>
      <c r="C38" s="13"/>
      <c r="D38" s="13"/>
      <c r="E38" s="13"/>
      <c r="F38" s="13"/>
      <c r="G38" s="7"/>
    </row>
    <row r="39" spans="1:7" s="2" customFormat="1" ht="13.5" customHeight="1">
      <c r="A39" s="12"/>
      <c r="B39" s="13"/>
      <c r="C39" s="13"/>
      <c r="D39" s="13"/>
      <c r="E39" s="13"/>
      <c r="F39" s="13"/>
      <c r="G39" s="7"/>
    </row>
    <row r="40" spans="1:7" s="2" customFormat="1" ht="13.5" customHeight="1">
      <c r="A40" s="12"/>
      <c r="B40" s="13"/>
      <c r="C40" s="13"/>
      <c r="D40" s="13"/>
      <c r="E40" s="13"/>
      <c r="F40" s="13"/>
      <c r="G40" s="7"/>
    </row>
    <row r="41" spans="1:7" s="2" customFormat="1" ht="13.5" customHeight="1">
      <c r="A41" s="12"/>
      <c r="B41" s="13"/>
      <c r="C41" s="13"/>
      <c r="D41" s="13"/>
      <c r="E41" s="13"/>
      <c r="F41" s="13"/>
      <c r="G41" s="7"/>
    </row>
    <row r="42" spans="1:7" s="2" customFormat="1" ht="13.5" customHeight="1">
      <c r="A42" s="13"/>
      <c r="B42" s="13"/>
      <c r="C42" s="13"/>
      <c r="D42" s="13"/>
      <c r="E42" s="13"/>
      <c r="F42" s="13"/>
      <c r="G42" s="5"/>
    </row>
    <row r="43" spans="1:7" s="2" customFormat="1" ht="13.5" customHeight="1">
      <c r="A43" s="11"/>
      <c r="B43" s="13"/>
      <c r="C43" s="13"/>
      <c r="D43" s="13"/>
      <c r="E43" s="13"/>
      <c r="F43" s="13"/>
      <c r="G43" s="7"/>
    </row>
    <row r="44" spans="1:7" s="2" customFormat="1" ht="13.5" customHeight="1">
      <c r="A44" s="12"/>
      <c r="B44" s="12"/>
      <c r="C44" s="12"/>
      <c r="D44" s="12"/>
      <c r="E44" s="12"/>
      <c r="F44" s="12"/>
      <c r="G44" s="5"/>
    </row>
    <row r="45" spans="1:7" s="2" customFormat="1" ht="13.5" customHeight="1">
      <c r="A45" s="13"/>
      <c r="B45" s="13"/>
      <c r="C45" s="13"/>
      <c r="D45" s="12"/>
      <c r="E45" s="12"/>
      <c r="F45" s="13"/>
      <c r="G45" s="7"/>
    </row>
    <row r="46" spans="1:7" ht="13.5" customHeight="1">
      <c r="A46" s="12"/>
      <c r="B46" s="13"/>
      <c r="C46" s="13"/>
      <c r="D46" s="12"/>
      <c r="E46" s="12"/>
      <c r="F46" s="13"/>
      <c r="G46" s="7"/>
    </row>
    <row r="47" spans="1:7" s="2" customFormat="1" ht="13.5" customHeight="1">
      <c r="A47" s="12"/>
      <c r="B47" s="13"/>
      <c r="C47" s="13"/>
      <c r="D47" s="13"/>
      <c r="E47" s="13"/>
      <c r="F47" s="13"/>
      <c r="G47" s="7"/>
    </row>
    <row r="48" spans="1:7" s="2" customFormat="1" ht="13.5" customHeight="1">
      <c r="A48" s="12"/>
      <c r="B48" s="13"/>
      <c r="C48" s="13"/>
      <c r="D48" s="13"/>
      <c r="E48" s="13"/>
      <c r="F48" s="13"/>
      <c r="G48" s="7"/>
    </row>
    <row r="49" spans="1:7" s="2" customFormat="1" ht="13.5" customHeight="1">
      <c r="A49" s="12"/>
      <c r="B49" s="13"/>
      <c r="C49" s="13"/>
      <c r="D49" s="13"/>
      <c r="E49" s="13"/>
      <c r="F49" s="13"/>
      <c r="G49" s="7"/>
    </row>
    <row r="50" spans="1:7" s="2" customFormat="1" ht="13.5" customHeight="1">
      <c r="A50" s="12"/>
      <c r="B50" s="13"/>
      <c r="C50" s="13"/>
      <c r="D50" s="13"/>
      <c r="E50" s="13"/>
      <c r="F50" s="13"/>
      <c r="G50" s="7"/>
    </row>
    <row r="51" spans="1:7" s="2" customFormat="1" ht="13.5" customHeight="1">
      <c r="A51" s="12"/>
      <c r="B51" s="13"/>
      <c r="C51" s="13"/>
      <c r="D51" s="13"/>
      <c r="E51" s="13"/>
      <c r="F51" s="13"/>
      <c r="G51" s="7"/>
    </row>
    <row r="52" spans="1:7" s="2" customFormat="1" ht="13.5" customHeight="1">
      <c r="A52" s="12"/>
      <c r="B52" s="13"/>
      <c r="C52" s="13"/>
      <c r="D52" s="13"/>
      <c r="E52" s="13"/>
      <c r="F52" s="13"/>
      <c r="G52" s="7"/>
    </row>
    <row r="53" spans="1:7" s="2" customFormat="1" ht="13.5" customHeight="1">
      <c r="A53" s="13"/>
      <c r="B53" s="13"/>
      <c r="C53" s="13"/>
      <c r="D53" s="13"/>
      <c r="E53" s="13"/>
      <c r="F53" s="13"/>
      <c r="G53" s="7"/>
    </row>
    <row r="54" spans="1:7" s="2" customFormat="1" ht="13.5" customHeight="1">
      <c r="A54" s="12"/>
      <c r="B54" s="13"/>
      <c r="C54" s="13"/>
      <c r="D54" s="13"/>
      <c r="E54" s="13"/>
      <c r="F54" s="13"/>
      <c r="G54" s="7"/>
    </row>
    <row r="55" spans="1:7" s="2" customFormat="1" ht="13.5" customHeight="1">
      <c r="A55" s="12"/>
      <c r="B55" s="13"/>
      <c r="C55" s="13"/>
      <c r="D55" s="13"/>
      <c r="E55" s="13"/>
      <c r="F55" s="13"/>
      <c r="G55" s="7"/>
    </row>
    <row r="56" spans="1:7" s="2" customFormat="1" ht="13.5" customHeight="1">
      <c r="A56" s="12"/>
      <c r="B56" s="13"/>
      <c r="C56" s="13"/>
      <c r="D56" s="13"/>
      <c r="E56" s="13"/>
      <c r="F56" s="13"/>
      <c r="G56" s="7"/>
    </row>
    <row r="57" spans="1:7" s="2" customFormat="1" ht="13.5" customHeight="1">
      <c r="A57" s="12"/>
      <c r="B57" s="13"/>
      <c r="C57" s="13"/>
      <c r="D57" s="13"/>
      <c r="E57" s="13"/>
      <c r="F57" s="13"/>
      <c r="G57" s="7"/>
    </row>
    <row r="58" spans="1:7" s="2" customFormat="1" ht="13.5" customHeight="1">
      <c r="A58" s="12"/>
      <c r="B58" s="13"/>
      <c r="C58" s="13"/>
      <c r="D58" s="13"/>
      <c r="E58" s="13"/>
      <c r="F58" s="13"/>
      <c r="G58" s="7"/>
    </row>
    <row r="59" spans="1:7" s="2" customFormat="1" ht="13.5" customHeight="1">
      <c r="A59" s="12"/>
      <c r="B59" s="13"/>
      <c r="C59" s="13"/>
      <c r="D59" s="13"/>
      <c r="E59" s="13"/>
      <c r="F59" s="13"/>
      <c r="G59" s="7"/>
    </row>
    <row r="60" spans="1:7" s="2" customFormat="1" ht="13.5" customHeight="1">
      <c r="A60" s="12"/>
      <c r="B60" s="13"/>
      <c r="C60" s="13"/>
      <c r="D60" s="13"/>
      <c r="E60" s="13"/>
      <c r="F60" s="13"/>
      <c r="G60" s="7"/>
    </row>
    <row r="61" spans="1:7" s="2" customFormat="1" ht="13.5" customHeight="1">
      <c r="A61" s="12"/>
      <c r="B61" s="13"/>
      <c r="C61" s="13"/>
      <c r="D61" s="13"/>
      <c r="E61" s="13"/>
      <c r="F61" s="13"/>
      <c r="G61" s="7"/>
    </row>
    <row r="62" spans="1:7" s="2" customFormat="1" ht="13.5" customHeight="1">
      <c r="A62" s="12"/>
      <c r="B62" s="13"/>
      <c r="C62" s="13"/>
      <c r="D62" s="13"/>
      <c r="E62" s="13"/>
      <c r="F62" s="13"/>
      <c r="G62" s="7"/>
    </row>
    <row r="63" spans="1:7" s="2" customFormat="1" ht="13.5" customHeight="1">
      <c r="A63" s="13"/>
      <c r="B63" s="13"/>
      <c r="C63" s="13"/>
      <c r="D63" s="13"/>
      <c r="E63" s="13"/>
      <c r="F63" s="13"/>
      <c r="G63" s="7"/>
    </row>
    <row r="64" spans="1:7" s="2" customFormat="1" ht="13.5" customHeight="1">
      <c r="A64" s="13"/>
      <c r="B64" s="13"/>
      <c r="C64" s="13"/>
      <c r="D64" s="13"/>
      <c r="E64" s="13"/>
      <c r="F64" s="13"/>
      <c r="G64" s="7"/>
    </row>
    <row r="65" spans="1:7" s="2" customFormat="1" ht="13.5" customHeight="1">
      <c r="A65" s="13"/>
      <c r="B65" s="13"/>
      <c r="C65" s="13"/>
      <c r="D65" s="13"/>
      <c r="E65" s="13"/>
      <c r="F65" s="13"/>
      <c r="G65" s="7"/>
    </row>
    <row r="66" spans="1:7" s="2" customFormat="1" ht="13.5" customHeight="1">
      <c r="A66" s="13"/>
      <c r="B66" s="13"/>
      <c r="C66" s="13"/>
      <c r="D66" s="13"/>
      <c r="E66" s="13"/>
      <c r="F66" s="13"/>
      <c r="G66" s="7"/>
    </row>
    <row r="67" spans="1:7" s="2" customFormat="1" ht="13.5" customHeight="1">
      <c r="A67" s="13"/>
      <c r="B67" s="13"/>
      <c r="C67" s="13"/>
      <c r="D67" s="13"/>
      <c r="E67" s="13"/>
      <c r="F67" s="13"/>
      <c r="G67" s="7"/>
    </row>
    <row r="68" spans="1:7" s="2" customFormat="1" ht="13.5" customHeight="1">
      <c r="A68" s="13"/>
      <c r="B68" s="13"/>
      <c r="C68" s="13"/>
      <c r="D68" s="13"/>
      <c r="E68" s="13"/>
      <c r="F68" s="13"/>
      <c r="G68" s="7"/>
    </row>
    <row r="69" spans="1:7" s="2" customFormat="1" ht="13.5" customHeight="1">
      <c r="A69" s="12"/>
      <c r="B69" s="13"/>
      <c r="C69" s="13"/>
      <c r="D69" s="13"/>
      <c r="E69" s="13"/>
      <c r="F69" s="13"/>
      <c r="G69" s="7"/>
    </row>
    <row r="70" spans="1:7" s="2" customFormat="1" ht="13.5" customHeight="1">
      <c r="A70" s="13"/>
      <c r="B70" s="13"/>
      <c r="C70" s="13"/>
      <c r="D70" s="13"/>
      <c r="E70" s="13"/>
      <c r="F70" s="13"/>
      <c r="G70" s="7"/>
    </row>
    <row r="71" spans="1:7" s="2" customFormat="1" ht="13.5" customHeight="1">
      <c r="A71" s="13"/>
      <c r="B71" s="13"/>
      <c r="C71" s="13"/>
      <c r="D71" s="13"/>
      <c r="E71" s="13"/>
      <c r="F71" s="13"/>
      <c r="G71" s="7"/>
    </row>
    <row r="72" spans="1:7" ht="13.5" customHeight="1">
      <c r="B72" s="13"/>
      <c r="C72" s="13"/>
      <c r="D72" s="13"/>
      <c r="E72" s="13"/>
      <c r="F72" s="13"/>
      <c r="G72" s="7"/>
    </row>
    <row r="73" spans="1:7" ht="13.5" customHeight="1">
      <c r="A73" s="11"/>
      <c r="B73" s="13"/>
      <c r="C73" s="13"/>
      <c r="D73" s="13"/>
      <c r="E73" s="13"/>
      <c r="F73" s="13"/>
      <c r="G73" s="7"/>
    </row>
    <row r="74" spans="1:7" ht="13.5" customHeight="1">
      <c r="A74" s="12"/>
      <c r="B74" s="12"/>
      <c r="C74" s="12"/>
      <c r="D74" s="12"/>
      <c r="E74" s="12"/>
      <c r="F74" s="12"/>
      <c r="G74" s="5"/>
    </row>
    <row r="75" spans="1:7" s="2" customFormat="1" ht="13.5" customHeight="1">
      <c r="A75" s="13"/>
      <c r="B75" s="13"/>
      <c r="C75" s="13"/>
      <c r="D75" s="12"/>
      <c r="E75" s="12"/>
      <c r="F75" s="13"/>
      <c r="G75" s="7"/>
    </row>
    <row r="76" spans="1:7" s="2" customFormat="1" ht="13.5" customHeight="1">
      <c r="A76" s="15"/>
      <c r="B76" s="13"/>
      <c r="C76" s="13"/>
      <c r="D76" s="13"/>
      <c r="E76" s="13"/>
      <c r="F76" s="13"/>
      <c r="G76" s="7"/>
    </row>
    <row r="77" spans="1:7" s="2" customFormat="1" ht="13.5" customHeight="1">
      <c r="A77" s="15"/>
      <c r="B77" s="13"/>
      <c r="C77" s="13"/>
      <c r="D77" s="13"/>
      <c r="E77" s="13"/>
      <c r="F77" s="13"/>
      <c r="G77" s="7"/>
    </row>
    <row r="78" spans="1:7" s="2" customFormat="1" ht="13.5" customHeight="1">
      <c r="A78" s="15"/>
      <c r="B78" s="13"/>
      <c r="C78" s="13"/>
      <c r="D78" s="13"/>
      <c r="E78" s="13"/>
      <c r="F78" s="13"/>
      <c r="G78" s="7"/>
    </row>
    <row r="79" spans="1:7" s="2" customFormat="1" ht="13.5" customHeight="1">
      <c r="A79" s="15"/>
      <c r="B79" s="13"/>
      <c r="C79" s="13"/>
      <c r="D79" s="13"/>
      <c r="E79" s="13"/>
      <c r="F79" s="13"/>
      <c r="G79" s="7"/>
    </row>
    <row r="80" spans="1:7" s="2" customFormat="1" ht="13.5" customHeight="1">
      <c r="A80" s="15"/>
      <c r="B80" s="13"/>
      <c r="C80" s="13"/>
      <c r="D80" s="13"/>
      <c r="E80" s="13"/>
      <c r="F80" s="13"/>
      <c r="G80" s="7"/>
    </row>
    <row r="81" spans="1:7" s="2" customFormat="1" ht="13.5" customHeight="1">
      <c r="A81" s="15"/>
      <c r="B81" s="13"/>
      <c r="C81" s="13"/>
      <c r="D81" s="13"/>
      <c r="E81" s="13"/>
      <c r="F81" s="13"/>
      <c r="G81" s="7"/>
    </row>
    <row r="82" spans="1:7" s="2" customFormat="1" ht="13.5" customHeight="1">
      <c r="A82" s="15"/>
      <c r="B82" s="13"/>
      <c r="C82" s="13"/>
      <c r="D82" s="13"/>
      <c r="E82" s="13"/>
      <c r="F82" s="13"/>
      <c r="G82" s="7"/>
    </row>
    <row r="83" spans="1:7" s="2" customFormat="1" ht="13.5" customHeight="1">
      <c r="A83" s="15"/>
      <c r="B83" s="13"/>
      <c r="C83" s="13"/>
      <c r="D83" s="13"/>
      <c r="E83" s="13"/>
      <c r="F83" s="13"/>
      <c r="G83" s="7"/>
    </row>
    <row r="84" spans="1:7" s="2" customFormat="1" ht="13.5" customHeight="1">
      <c r="A84" s="15"/>
      <c r="B84" s="13"/>
      <c r="C84" s="13"/>
      <c r="D84" s="13"/>
      <c r="E84" s="13"/>
      <c r="F84" s="13"/>
      <c r="G84" s="7"/>
    </row>
    <row r="85" spans="1:7" s="2" customFormat="1" ht="13.5" customHeight="1">
      <c r="A85" s="15"/>
      <c r="B85" s="13"/>
      <c r="C85" s="13"/>
      <c r="D85" s="13"/>
      <c r="E85" s="13"/>
      <c r="F85" s="13"/>
      <c r="G85" s="7"/>
    </row>
    <row r="86" spans="1:7" s="2" customFormat="1" ht="13.5" customHeight="1">
      <c r="A86" s="15"/>
      <c r="B86" s="13"/>
      <c r="C86" s="13"/>
      <c r="D86" s="13"/>
      <c r="E86" s="13"/>
      <c r="F86" s="13"/>
      <c r="G86" s="7"/>
    </row>
    <row r="87" spans="1:7" s="2" customFormat="1" ht="13.5" customHeight="1">
      <c r="A87" s="15"/>
      <c r="B87" s="13"/>
      <c r="C87" s="13"/>
      <c r="D87" s="13"/>
      <c r="E87" s="13"/>
      <c r="F87" s="13"/>
      <c r="G87" s="7"/>
    </row>
    <row r="88" spans="1:7" s="2" customFormat="1" ht="13.5" customHeight="1">
      <c r="A88" s="15"/>
      <c r="B88" s="13"/>
      <c r="C88" s="13"/>
      <c r="D88" s="13"/>
      <c r="E88" s="13"/>
      <c r="F88" s="13"/>
      <c r="G88" s="7"/>
    </row>
    <row r="89" spans="1:7" s="2" customFormat="1" ht="13.5" customHeight="1">
      <c r="A89" s="15"/>
      <c r="B89" s="13"/>
      <c r="C89" s="13"/>
      <c r="D89" s="13"/>
      <c r="E89" s="13"/>
      <c r="F89" s="13"/>
      <c r="G89" s="7"/>
    </row>
    <row r="90" spans="1:7" s="2" customFormat="1" ht="13.5" customHeight="1">
      <c r="A90" s="15"/>
      <c r="B90" s="13"/>
      <c r="C90" s="13"/>
      <c r="D90" s="13"/>
      <c r="E90" s="13"/>
      <c r="F90" s="13"/>
      <c r="G90" s="7"/>
    </row>
    <row r="91" spans="1:7" s="2" customFormat="1" ht="13.5" customHeight="1">
      <c r="A91" s="15"/>
      <c r="B91" s="13"/>
      <c r="C91" s="13"/>
      <c r="D91" s="13"/>
      <c r="E91" s="13"/>
      <c r="F91" s="13"/>
      <c r="G91" s="7"/>
    </row>
    <row r="92" spans="1:7" s="2" customFormat="1" ht="13.5" customHeight="1">
      <c r="A92" s="15"/>
      <c r="B92" s="13"/>
      <c r="C92" s="13"/>
      <c r="D92" s="13"/>
      <c r="E92" s="13"/>
      <c r="F92" s="13"/>
      <c r="G92" s="7"/>
    </row>
    <row r="93" spans="1:7" s="2" customFormat="1" ht="13.5" customHeight="1">
      <c r="A93" s="15"/>
      <c r="B93" s="13"/>
      <c r="C93" s="13"/>
      <c r="D93" s="13"/>
      <c r="E93" s="13"/>
      <c r="F93" s="13"/>
      <c r="G93" s="7"/>
    </row>
    <row r="94" spans="1:7" s="2" customFormat="1" ht="13.5" customHeight="1">
      <c r="A94" s="15"/>
      <c r="B94" s="13"/>
      <c r="C94" s="13"/>
      <c r="D94" s="13"/>
      <c r="E94" s="13"/>
      <c r="F94" s="13"/>
      <c r="G94" s="7"/>
    </row>
    <row r="95" spans="1:7" s="2" customFormat="1" ht="13.5" customHeight="1">
      <c r="A95" s="15"/>
      <c r="B95" s="13"/>
      <c r="C95" s="13"/>
      <c r="D95" s="13"/>
      <c r="E95" s="13"/>
      <c r="F95" s="13"/>
      <c r="G95" s="7"/>
    </row>
    <row r="96" spans="1:7" s="2" customFormat="1" ht="13.5" customHeight="1">
      <c r="A96" s="15"/>
      <c r="B96" s="13"/>
      <c r="C96" s="13"/>
      <c r="D96" s="13"/>
      <c r="E96" s="13"/>
      <c r="F96" s="13"/>
      <c r="G96" s="7"/>
    </row>
    <row r="97" spans="1:7" s="2" customFormat="1" ht="13.5" customHeight="1">
      <c r="A97" s="15"/>
      <c r="B97" s="13"/>
      <c r="C97" s="13"/>
      <c r="D97" s="13"/>
      <c r="E97" s="13"/>
      <c r="F97" s="13"/>
      <c r="G97" s="7"/>
    </row>
    <row r="98" spans="1:7" s="2" customFormat="1" ht="13.5" customHeight="1">
      <c r="A98" s="15"/>
      <c r="B98" s="13"/>
      <c r="C98" s="13"/>
      <c r="D98" s="13"/>
      <c r="E98" s="13"/>
      <c r="F98" s="13"/>
      <c r="G98" s="7"/>
    </row>
    <row r="99" spans="1:7" s="2" customFormat="1" ht="13.5" customHeight="1">
      <c r="A99" s="15"/>
      <c r="B99" s="13"/>
      <c r="C99" s="13"/>
      <c r="D99" s="13"/>
      <c r="E99" s="13"/>
      <c r="F99" s="13"/>
      <c r="G99" s="7"/>
    </row>
    <row r="100" spans="1:7" s="2" customFormat="1" ht="13.5" customHeight="1">
      <c r="A100" s="15"/>
      <c r="B100" s="13"/>
      <c r="C100" s="13"/>
      <c r="D100" s="13"/>
      <c r="E100" s="13"/>
      <c r="F100" s="13"/>
      <c r="G100" s="7"/>
    </row>
    <row r="101" spans="1:7" s="2" customFormat="1" ht="13.5" customHeight="1">
      <c r="A101" s="12"/>
      <c r="B101" s="13"/>
      <c r="C101" s="13"/>
      <c r="D101" s="13"/>
      <c r="E101" s="13"/>
      <c r="F101" s="13"/>
      <c r="G101" s="7"/>
    </row>
    <row r="102" spans="1:7" s="2" customFormat="1" ht="13.5" customHeight="1">
      <c r="A102" s="12"/>
      <c r="B102" s="13"/>
      <c r="C102" s="13"/>
      <c r="D102" s="13"/>
      <c r="E102" s="13"/>
      <c r="F102" s="13"/>
      <c r="G102" s="7"/>
    </row>
    <row r="103" spans="1:7" ht="13.5" customHeight="1">
      <c r="A103" s="11"/>
      <c r="B103" s="13"/>
      <c r="C103" s="13"/>
      <c r="D103" s="13"/>
      <c r="E103" s="13"/>
      <c r="F103" s="13"/>
      <c r="G103" s="7"/>
    </row>
    <row r="104" spans="1:7" ht="13.5" customHeight="1">
      <c r="A104" s="12"/>
      <c r="B104" s="12"/>
      <c r="C104" s="12"/>
      <c r="D104" s="12"/>
      <c r="E104" s="12"/>
      <c r="F104" s="12"/>
      <c r="G104" s="5"/>
    </row>
    <row r="105" spans="1:7" s="2" customFormat="1" ht="13.5" customHeight="1">
      <c r="A105" s="13"/>
      <c r="B105" s="13"/>
      <c r="C105" s="13"/>
      <c r="D105" s="12"/>
      <c r="E105" s="12"/>
      <c r="F105" s="13"/>
      <c r="G105" s="7"/>
    </row>
    <row r="106" spans="1:7" s="2" customFormat="1" ht="13.5" customHeight="1">
      <c r="A106" s="13"/>
      <c r="B106" s="15"/>
      <c r="C106" s="15"/>
      <c r="D106" s="15"/>
      <c r="E106" s="15"/>
      <c r="F106" s="15"/>
      <c r="G106" s="1"/>
    </row>
    <row r="107" spans="1:7" s="2" customFormat="1" ht="13.5" customHeight="1">
      <c r="A107" s="13"/>
      <c r="B107" s="15"/>
      <c r="C107" s="15"/>
      <c r="D107" s="15"/>
      <c r="E107" s="15"/>
      <c r="F107" s="15"/>
      <c r="G107" s="1"/>
    </row>
    <row r="108" spans="1:7" s="2" customFormat="1" ht="13.5" customHeight="1">
      <c r="A108" s="13"/>
      <c r="B108" s="15"/>
      <c r="C108" s="15"/>
      <c r="D108" s="15"/>
      <c r="E108" s="15"/>
      <c r="F108" s="15"/>
      <c r="G108" s="1"/>
    </row>
    <row r="109" spans="1:7" s="2" customFormat="1" ht="13.5" customHeight="1">
      <c r="A109" s="13"/>
      <c r="B109" s="15"/>
      <c r="C109" s="15"/>
      <c r="D109" s="15"/>
      <c r="E109" s="15"/>
      <c r="F109" s="15"/>
      <c r="G109" s="1"/>
    </row>
    <row r="110" spans="1:7" s="2" customFormat="1" ht="13.5" customHeight="1">
      <c r="A110" s="13"/>
      <c r="B110" s="15"/>
      <c r="C110" s="15"/>
      <c r="D110" s="15"/>
      <c r="E110" s="15"/>
      <c r="F110" s="15"/>
      <c r="G110" s="1"/>
    </row>
    <row r="111" spans="1:7" s="2" customFormat="1" ht="13.5" customHeight="1">
      <c r="A111" s="13"/>
      <c r="B111" s="15"/>
      <c r="C111" s="15"/>
      <c r="D111" s="15"/>
      <c r="E111" s="15"/>
      <c r="F111" s="15"/>
      <c r="G111" s="1"/>
    </row>
    <row r="112" spans="1:7" s="2" customFormat="1" ht="13.5" customHeight="1">
      <c r="A112" s="13"/>
      <c r="B112" s="15"/>
      <c r="C112" s="15"/>
      <c r="D112" s="15"/>
      <c r="E112" s="15"/>
      <c r="F112" s="15"/>
      <c r="G112" s="1"/>
    </row>
    <row r="113" spans="1:7" s="2" customFormat="1" ht="13.5" customHeight="1">
      <c r="A113" s="13"/>
      <c r="B113" s="15"/>
      <c r="C113" s="15"/>
      <c r="D113" s="15"/>
      <c r="E113" s="15"/>
      <c r="F113" s="15"/>
      <c r="G113" s="1"/>
    </row>
    <row r="114" spans="1:7" s="2" customFormat="1" ht="13.5" customHeight="1">
      <c r="A114" s="13"/>
      <c r="B114" s="15"/>
      <c r="C114" s="15"/>
      <c r="D114" s="15"/>
      <c r="E114" s="15"/>
      <c r="F114" s="15"/>
      <c r="G114" s="1"/>
    </row>
    <row r="115" spans="1:7" s="2" customFormat="1" ht="13.5" customHeight="1">
      <c r="A115" s="13"/>
      <c r="B115" s="15"/>
      <c r="C115" s="15"/>
      <c r="D115" s="15"/>
      <c r="E115" s="15"/>
      <c r="F115" s="15"/>
      <c r="G115" s="1"/>
    </row>
    <row r="116" spans="1:7" s="2" customFormat="1" ht="13.5" customHeight="1">
      <c r="A116" s="13"/>
      <c r="B116" s="15"/>
      <c r="C116" s="15"/>
      <c r="D116" s="15"/>
      <c r="E116" s="15"/>
      <c r="F116" s="15"/>
      <c r="G116" s="1"/>
    </row>
    <row r="117" spans="1:7" s="2" customFormat="1" ht="13.5" customHeight="1">
      <c r="A117" s="13"/>
      <c r="B117" s="15"/>
      <c r="C117" s="15"/>
      <c r="D117" s="15"/>
      <c r="E117" s="15"/>
      <c r="F117" s="15"/>
      <c r="G117" s="1"/>
    </row>
    <row r="118" spans="1:7" s="2" customFormat="1" ht="13.5" customHeight="1">
      <c r="A118" s="13"/>
      <c r="B118" s="15"/>
      <c r="C118" s="15"/>
      <c r="D118" s="15"/>
      <c r="E118" s="15"/>
      <c r="F118" s="15"/>
      <c r="G118" s="1"/>
    </row>
    <row r="119" spans="1:7" s="2" customFormat="1" ht="13.5" customHeight="1">
      <c r="A119" s="16"/>
      <c r="B119" s="15"/>
      <c r="C119" s="15"/>
      <c r="D119" s="15"/>
      <c r="E119" s="15"/>
      <c r="F119" s="15"/>
      <c r="G119" s="1"/>
    </row>
    <row r="120" spans="1:7" s="2" customFormat="1" ht="13.5" customHeight="1">
      <c r="A120" s="13"/>
      <c r="B120" s="15"/>
      <c r="C120" s="15"/>
      <c r="D120" s="15"/>
      <c r="E120" s="15"/>
      <c r="F120" s="15"/>
      <c r="G120" s="1"/>
    </row>
    <row r="121" spans="1:7" s="2" customFormat="1" ht="13.5" customHeight="1">
      <c r="A121" s="13"/>
      <c r="B121" s="15"/>
      <c r="C121" s="15"/>
      <c r="D121" s="15"/>
      <c r="E121" s="15"/>
      <c r="F121" s="15"/>
      <c r="G121" s="1"/>
    </row>
    <row r="122" spans="1:7" s="2" customFormat="1" ht="13.5" customHeight="1">
      <c r="A122" s="13"/>
      <c r="B122" s="15"/>
      <c r="C122" s="15"/>
      <c r="D122" s="15"/>
      <c r="E122" s="15"/>
      <c r="F122" s="15"/>
      <c r="G122" s="1"/>
    </row>
    <row r="123" spans="1:7" s="2" customFormat="1" ht="13.5" customHeight="1">
      <c r="A123" s="13"/>
      <c r="B123" s="15"/>
      <c r="C123" s="15"/>
      <c r="D123" s="15"/>
      <c r="E123" s="15"/>
      <c r="F123" s="15"/>
      <c r="G123" s="1"/>
    </row>
    <row r="124" spans="1:7" s="2" customFormat="1" ht="13.5" customHeight="1">
      <c r="A124" s="13"/>
      <c r="B124" s="15"/>
      <c r="C124" s="15"/>
      <c r="D124" s="15"/>
      <c r="E124" s="15"/>
      <c r="F124" s="15"/>
      <c r="G124" s="1"/>
    </row>
    <row r="125" spans="1:7" s="2" customFormat="1" ht="13.5" customHeight="1">
      <c r="A125" s="13"/>
      <c r="B125" s="15"/>
      <c r="C125" s="15"/>
      <c r="D125" s="15"/>
      <c r="E125" s="15"/>
      <c r="F125" s="15"/>
      <c r="G125" s="1"/>
    </row>
    <row r="126" spans="1:7" s="2" customFormat="1">
      <c r="A126" s="13"/>
      <c r="B126" s="15"/>
      <c r="C126" s="15"/>
      <c r="D126" s="15"/>
      <c r="E126" s="15"/>
      <c r="F126" s="15"/>
      <c r="G126" s="1"/>
    </row>
    <row r="127" spans="1:7" s="2" customFormat="1">
      <c r="A127" s="13"/>
      <c r="B127" s="15"/>
      <c r="C127" s="15"/>
      <c r="D127" s="15"/>
      <c r="E127" s="15"/>
      <c r="F127" s="15"/>
      <c r="G127" s="1"/>
    </row>
    <row r="128" spans="1:7" s="2" customFormat="1">
      <c r="A128" s="13"/>
      <c r="B128" s="15"/>
      <c r="C128" s="15"/>
      <c r="D128" s="15"/>
      <c r="E128" s="15"/>
      <c r="F128" s="15"/>
      <c r="G128" s="1"/>
    </row>
    <row r="129" spans="1:7" s="2" customFormat="1">
      <c r="A129" s="13"/>
      <c r="B129" s="15"/>
      <c r="C129" s="15"/>
      <c r="D129" s="15"/>
      <c r="E129" s="15"/>
      <c r="F129" s="15"/>
      <c r="G129" s="1"/>
    </row>
    <row r="130" spans="1:7" s="2" customFormat="1">
      <c r="A130" s="12"/>
      <c r="B130" s="13"/>
      <c r="C130" s="13"/>
      <c r="D130" s="13"/>
      <c r="E130" s="13"/>
      <c r="F130" s="13"/>
    </row>
    <row r="131" spans="1:7" s="2" customFormat="1">
      <c r="A131" s="12"/>
      <c r="B131" s="13"/>
      <c r="C131" s="13"/>
      <c r="D131" s="13"/>
      <c r="E131" s="13"/>
      <c r="F131" s="13"/>
      <c r="G131" s="7"/>
    </row>
    <row r="132" spans="1:7" s="2" customFormat="1">
      <c r="A132" s="13"/>
      <c r="B132" s="18"/>
      <c r="C132" s="18"/>
      <c r="D132" s="18"/>
      <c r="E132" s="18"/>
      <c r="F132" s="18"/>
    </row>
    <row r="133" spans="1:7" s="2" customFormat="1">
      <c r="A133" s="13"/>
      <c r="B133" s="18"/>
      <c r="C133" s="18"/>
      <c r="D133" s="18"/>
      <c r="E133" s="18"/>
      <c r="F133" s="18"/>
    </row>
    <row r="134" spans="1:7" s="2" customFormat="1">
      <c r="A134" s="13"/>
      <c r="B134" s="18"/>
      <c r="C134" s="18"/>
      <c r="D134" s="18"/>
      <c r="E134" s="18"/>
      <c r="F134" s="18"/>
    </row>
    <row r="135" spans="1:7" s="2" customFormat="1">
      <c r="A135" s="13"/>
      <c r="B135" s="18"/>
      <c r="C135" s="18"/>
      <c r="D135" s="18"/>
      <c r="E135" s="18"/>
      <c r="F135" s="18"/>
    </row>
    <row r="136" spans="1:7" s="2" customFormat="1">
      <c r="A136" s="13"/>
      <c r="B136" s="18"/>
      <c r="C136" s="18"/>
      <c r="D136" s="18"/>
      <c r="E136" s="18"/>
      <c r="F136" s="18"/>
    </row>
    <row r="137" spans="1:7" s="2" customFormat="1">
      <c r="A137" s="13"/>
      <c r="B137" s="18"/>
      <c r="C137" s="18"/>
      <c r="D137" s="18"/>
      <c r="E137" s="18"/>
      <c r="F137" s="18"/>
    </row>
    <row r="138" spans="1:7" s="2" customFormat="1">
      <c r="A138" s="13"/>
      <c r="B138" s="18"/>
      <c r="C138" s="18"/>
      <c r="D138" s="18"/>
      <c r="E138" s="18"/>
      <c r="F138" s="18"/>
    </row>
    <row r="139" spans="1:7" s="2" customFormat="1">
      <c r="A139" s="13"/>
      <c r="B139" s="18"/>
      <c r="C139" s="18"/>
      <c r="D139" s="18"/>
      <c r="E139" s="18"/>
      <c r="F139" s="18"/>
    </row>
    <row r="140" spans="1:7" s="2" customFormat="1">
      <c r="A140" s="13"/>
      <c r="B140" s="18"/>
      <c r="C140" s="18"/>
      <c r="D140" s="18"/>
      <c r="E140" s="18"/>
      <c r="F140" s="18"/>
    </row>
    <row r="141" spans="1:7" s="2" customFormat="1">
      <c r="A141" s="13"/>
      <c r="B141" s="18"/>
      <c r="C141" s="18"/>
      <c r="D141" s="18"/>
      <c r="E141" s="18"/>
      <c r="F141" s="18"/>
    </row>
    <row r="142" spans="1:7" s="2" customFormat="1">
      <c r="A142" s="13"/>
      <c r="B142" s="18"/>
      <c r="C142" s="18"/>
      <c r="D142" s="18"/>
      <c r="E142" s="18"/>
      <c r="F142" s="18"/>
    </row>
    <row r="143" spans="1:7" s="2" customFormat="1">
      <c r="A143" s="13"/>
      <c r="B143" s="18"/>
      <c r="C143" s="18"/>
      <c r="D143" s="18"/>
      <c r="E143" s="18"/>
      <c r="F143" s="18"/>
    </row>
    <row r="144" spans="1:7" s="2" customFormat="1">
      <c r="A144" s="13"/>
      <c r="B144" s="18"/>
      <c r="C144" s="18"/>
      <c r="D144" s="18"/>
      <c r="E144" s="18"/>
      <c r="F144" s="18"/>
    </row>
    <row r="145" spans="1:6" s="2" customFormat="1">
      <c r="A145" s="13"/>
      <c r="B145" s="18"/>
      <c r="C145" s="18"/>
      <c r="D145" s="18"/>
      <c r="E145" s="18"/>
      <c r="F145" s="18"/>
    </row>
    <row r="146" spans="1:6" s="2" customFormat="1">
      <c r="A146" s="13"/>
      <c r="B146" s="18"/>
      <c r="C146" s="18"/>
      <c r="D146" s="18"/>
      <c r="E146" s="18"/>
      <c r="F146" s="18"/>
    </row>
    <row r="147" spans="1:6" s="2" customFormat="1">
      <c r="A147" s="13"/>
      <c r="B147" s="18"/>
      <c r="C147" s="18"/>
      <c r="D147" s="18"/>
      <c r="E147" s="18"/>
      <c r="F147" s="18"/>
    </row>
    <row r="148" spans="1:6" s="2" customFormat="1">
      <c r="A148" s="13"/>
      <c r="B148" s="18"/>
      <c r="C148" s="18"/>
      <c r="D148" s="18"/>
      <c r="E148" s="18"/>
      <c r="F148" s="18"/>
    </row>
    <row r="149" spans="1:6" s="2" customFormat="1">
      <c r="A149" s="13"/>
      <c r="B149" s="18"/>
      <c r="C149" s="18"/>
      <c r="D149" s="18"/>
      <c r="E149" s="18"/>
      <c r="F149" s="18"/>
    </row>
    <row r="150" spans="1:6" s="2" customFormat="1">
      <c r="A150" s="13"/>
      <c r="B150" s="18"/>
      <c r="C150" s="18"/>
      <c r="D150" s="18"/>
      <c r="E150" s="18"/>
      <c r="F150" s="18"/>
    </row>
    <row r="151" spans="1:6" s="2" customFormat="1">
      <c r="A151" s="13"/>
      <c r="B151" s="18"/>
      <c r="C151" s="18"/>
      <c r="D151" s="18"/>
      <c r="E151" s="18"/>
      <c r="F151" s="18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50"/>
  <sheetViews>
    <sheetView topLeftCell="C1" zoomScale="81" zoomScaleNormal="81" workbookViewId="0"/>
  </sheetViews>
  <sheetFormatPr defaultColWidth="11.453125" defaultRowHeight="12.5"/>
  <cols>
    <col min="1" max="1" width="7.453125" style="15" customWidth="1"/>
    <col min="2" max="2" width="12.36328125" style="15" bestFit="1" customWidth="1"/>
    <col min="3" max="3" width="16.36328125" style="13" bestFit="1" customWidth="1"/>
    <col min="4" max="4" width="16.36328125" style="15" bestFit="1" customWidth="1"/>
    <col min="5" max="6" width="16.36328125" style="13" bestFit="1" customWidth="1"/>
    <col min="7" max="7" width="5" style="13" customWidth="1"/>
    <col min="8" max="8" width="96.6328125" style="1" bestFit="1" customWidth="1"/>
    <col min="9" max="16384" width="11.453125" style="1"/>
  </cols>
  <sheetData>
    <row r="1" spans="1:11" s="23" customFormat="1" ht="14.15" customHeight="1" thickBot="1">
      <c r="A1" s="39" t="s">
        <v>240</v>
      </c>
      <c r="B1" s="40"/>
      <c r="C1" s="50"/>
      <c r="D1" s="51"/>
      <c r="E1" s="51"/>
      <c r="F1" s="49"/>
      <c r="G1" s="49"/>
      <c r="H1" s="46"/>
      <c r="I1" s="47"/>
      <c r="J1" s="47"/>
      <c r="K1" s="47"/>
    </row>
    <row r="2" spans="1:11" s="58" customFormat="1" ht="14.15" customHeight="1">
      <c r="A2" s="53" t="s">
        <v>16</v>
      </c>
      <c r="B2" s="54" t="s">
        <v>7</v>
      </c>
      <c r="C2" s="54" t="s">
        <v>8</v>
      </c>
      <c r="D2" s="54" t="s">
        <v>9</v>
      </c>
      <c r="E2" s="54" t="s">
        <v>10</v>
      </c>
      <c r="F2" s="54" t="s">
        <v>11</v>
      </c>
      <c r="G2" s="54" t="s">
        <v>19</v>
      </c>
      <c r="H2" s="55" t="s">
        <v>20</v>
      </c>
      <c r="I2" s="57"/>
      <c r="J2" s="57"/>
      <c r="K2" s="57"/>
    </row>
    <row r="3" spans="1:11" s="23" customFormat="1" ht="14.15" customHeight="1" thickBot="1">
      <c r="A3" s="42"/>
      <c r="B3" s="43">
        <v>16</v>
      </c>
      <c r="C3" s="43">
        <v>16</v>
      </c>
      <c r="D3" s="43">
        <v>16</v>
      </c>
      <c r="E3" s="43">
        <v>16</v>
      </c>
      <c r="F3" s="43">
        <v>16</v>
      </c>
      <c r="G3" s="43">
        <f>SUM(B3:F3)</f>
        <v>80</v>
      </c>
      <c r="H3" s="42"/>
      <c r="I3" s="47"/>
      <c r="J3" s="47"/>
      <c r="K3" s="47"/>
    </row>
    <row r="4" spans="1:11" s="57" customFormat="1" ht="14.15" customHeight="1">
      <c r="A4" s="24" t="s">
        <v>79</v>
      </c>
      <c r="B4" s="76">
        <v>16</v>
      </c>
      <c r="C4" s="76">
        <v>16</v>
      </c>
      <c r="D4" s="77">
        <v>16</v>
      </c>
      <c r="E4" s="77">
        <v>16</v>
      </c>
      <c r="F4" s="77">
        <v>16</v>
      </c>
      <c r="G4" s="35">
        <f t="shared" ref="G4:G11" si="0">SUM(B4:F4)</f>
        <v>80</v>
      </c>
    </row>
    <row r="5" spans="1:11" s="25" customFormat="1" ht="14.15" customHeight="1">
      <c r="A5" s="24" t="s">
        <v>80</v>
      </c>
      <c r="B5" s="28">
        <v>16</v>
      </c>
      <c r="C5" s="28">
        <v>16</v>
      </c>
      <c r="D5" s="29">
        <v>16</v>
      </c>
      <c r="E5" s="29">
        <v>16</v>
      </c>
      <c r="F5" s="29">
        <v>16</v>
      </c>
      <c r="G5" s="35">
        <f t="shared" si="0"/>
        <v>80</v>
      </c>
    </row>
    <row r="6" spans="1:11" s="25" customFormat="1" ht="14.15" customHeight="1">
      <c r="A6" s="24" t="s">
        <v>81</v>
      </c>
      <c r="B6" s="28">
        <v>16</v>
      </c>
      <c r="C6" s="28">
        <v>16</v>
      </c>
      <c r="D6" s="29">
        <v>16</v>
      </c>
      <c r="E6" s="29">
        <v>16</v>
      </c>
      <c r="F6" s="29">
        <v>16</v>
      </c>
      <c r="G6" s="35">
        <f t="shared" si="0"/>
        <v>80</v>
      </c>
    </row>
    <row r="7" spans="1:11" s="25" customFormat="1" ht="14.15" customHeight="1">
      <c r="A7" s="24" t="s">
        <v>82</v>
      </c>
      <c r="B7" s="28">
        <v>16</v>
      </c>
      <c r="C7" s="28">
        <v>16</v>
      </c>
      <c r="D7" s="29">
        <v>16</v>
      </c>
      <c r="E7" s="29">
        <v>16</v>
      </c>
      <c r="F7" s="29">
        <v>16</v>
      </c>
      <c r="G7" s="35">
        <f t="shared" si="0"/>
        <v>80</v>
      </c>
    </row>
    <row r="8" spans="1:11" s="25" customFormat="1" ht="14.15" customHeight="1">
      <c r="A8" s="24" t="s">
        <v>83</v>
      </c>
      <c r="B8" s="28">
        <v>16</v>
      </c>
      <c r="C8" s="28">
        <v>16</v>
      </c>
      <c r="D8" s="29">
        <v>16</v>
      </c>
      <c r="E8" s="29">
        <v>16</v>
      </c>
      <c r="F8" s="29">
        <v>16</v>
      </c>
      <c r="G8" s="35">
        <f t="shared" si="0"/>
        <v>80</v>
      </c>
    </row>
    <row r="9" spans="1:11" s="25" customFormat="1" ht="14.15" customHeight="1">
      <c r="A9" s="24" t="s">
        <v>84</v>
      </c>
      <c r="B9" s="28">
        <v>16</v>
      </c>
      <c r="C9" s="28">
        <v>13</v>
      </c>
      <c r="D9" s="29">
        <v>14</v>
      </c>
      <c r="E9" s="29">
        <v>14</v>
      </c>
      <c r="F9" s="29">
        <v>15</v>
      </c>
      <c r="G9" s="35">
        <f t="shared" si="0"/>
        <v>72</v>
      </c>
      <c r="H9" s="25" t="s">
        <v>195</v>
      </c>
    </row>
    <row r="10" spans="1:11" s="25" customFormat="1" ht="14.15" customHeight="1">
      <c r="A10" s="24" t="s">
        <v>85</v>
      </c>
      <c r="B10" s="28">
        <v>16</v>
      </c>
      <c r="C10" s="28">
        <v>16</v>
      </c>
      <c r="D10" s="29">
        <v>16</v>
      </c>
      <c r="E10" s="29">
        <v>16</v>
      </c>
      <c r="F10" s="29">
        <v>16</v>
      </c>
      <c r="G10" s="35">
        <f t="shared" si="0"/>
        <v>80</v>
      </c>
    </row>
    <row r="11" spans="1:11" s="25" customFormat="1" ht="14.15" customHeight="1">
      <c r="A11" s="24" t="s">
        <v>86</v>
      </c>
      <c r="B11" s="28">
        <v>0</v>
      </c>
      <c r="C11" s="28">
        <v>16</v>
      </c>
      <c r="D11" s="29">
        <v>16</v>
      </c>
      <c r="E11" s="29">
        <v>16</v>
      </c>
      <c r="F11" s="29">
        <v>15</v>
      </c>
      <c r="G11" s="35">
        <f t="shared" si="0"/>
        <v>63</v>
      </c>
      <c r="H11" s="25" t="s">
        <v>198</v>
      </c>
    </row>
    <row r="12" spans="1:11" s="25" customFormat="1" ht="14.15" customHeight="1">
      <c r="A12" s="24" t="s">
        <v>87</v>
      </c>
      <c r="B12" s="28">
        <v>16</v>
      </c>
      <c r="C12" s="29">
        <v>15</v>
      </c>
      <c r="D12" s="29">
        <v>16</v>
      </c>
      <c r="E12" s="29">
        <v>16</v>
      </c>
      <c r="F12" s="29">
        <v>16</v>
      </c>
      <c r="G12" s="35">
        <f>SUM(B12:F12)</f>
        <v>79</v>
      </c>
      <c r="H12" s="25" t="s">
        <v>194</v>
      </c>
    </row>
    <row r="13" spans="1:11" s="25" customFormat="1" ht="14.15" customHeight="1">
      <c r="A13" s="24" t="s">
        <v>88</v>
      </c>
      <c r="B13" s="28">
        <v>16</v>
      </c>
      <c r="C13" s="28">
        <v>16</v>
      </c>
      <c r="D13" s="29">
        <v>16</v>
      </c>
      <c r="E13" s="29">
        <v>16</v>
      </c>
      <c r="F13" s="29">
        <v>16</v>
      </c>
      <c r="G13" s="35">
        <f t="shared" ref="G13:G33" si="1">SUM(B13:F13)</f>
        <v>80</v>
      </c>
    </row>
    <row r="14" spans="1:11" s="25" customFormat="1" ht="14.15" customHeight="1">
      <c r="A14" s="24" t="s">
        <v>89</v>
      </c>
      <c r="B14" s="28">
        <v>12</v>
      </c>
      <c r="C14" s="29">
        <v>15</v>
      </c>
      <c r="D14" s="29">
        <v>15</v>
      </c>
      <c r="E14" s="29">
        <v>15</v>
      </c>
      <c r="F14" s="29">
        <v>15</v>
      </c>
      <c r="G14" s="35">
        <f t="shared" si="1"/>
        <v>72</v>
      </c>
      <c r="H14" s="25" t="s">
        <v>204</v>
      </c>
    </row>
    <row r="15" spans="1:11" s="25" customFormat="1" ht="14.15" customHeight="1">
      <c r="A15" s="24" t="s">
        <v>90</v>
      </c>
      <c r="B15" s="28">
        <v>16</v>
      </c>
      <c r="C15" s="29">
        <v>16</v>
      </c>
      <c r="D15" s="29">
        <v>16</v>
      </c>
      <c r="E15" s="29">
        <v>15</v>
      </c>
      <c r="F15" s="29">
        <v>16</v>
      </c>
      <c r="G15" s="35">
        <f t="shared" si="1"/>
        <v>79</v>
      </c>
      <c r="H15" s="25" t="s">
        <v>202</v>
      </c>
    </row>
    <row r="16" spans="1:11" s="25" customFormat="1" ht="14.15" customHeight="1">
      <c r="A16" s="24" t="s">
        <v>91</v>
      </c>
      <c r="B16" s="28">
        <v>16</v>
      </c>
      <c r="C16" s="29">
        <v>15</v>
      </c>
      <c r="D16" s="29">
        <v>14</v>
      </c>
      <c r="E16" s="29">
        <v>14</v>
      </c>
      <c r="F16" s="29">
        <v>15</v>
      </c>
      <c r="G16" s="35">
        <f t="shared" si="1"/>
        <v>74</v>
      </c>
      <c r="H16" s="25" t="s">
        <v>205</v>
      </c>
    </row>
    <row r="17" spans="1:8" s="25" customFormat="1" ht="14.15" customHeight="1">
      <c r="A17" s="24" t="s">
        <v>92</v>
      </c>
      <c r="B17" s="28">
        <v>15</v>
      </c>
      <c r="C17" s="29">
        <v>16</v>
      </c>
      <c r="D17" s="29">
        <v>16</v>
      </c>
      <c r="E17" s="29">
        <v>16</v>
      </c>
      <c r="F17" s="29">
        <v>16</v>
      </c>
      <c r="G17" s="35">
        <f t="shared" si="1"/>
        <v>79</v>
      </c>
      <c r="H17" s="26" t="s">
        <v>199</v>
      </c>
    </row>
    <row r="18" spans="1:8" s="25" customFormat="1" ht="14.15" customHeight="1">
      <c r="A18" s="24" t="s">
        <v>93</v>
      </c>
      <c r="B18" s="28">
        <v>16</v>
      </c>
      <c r="C18" s="29">
        <v>15</v>
      </c>
      <c r="D18" s="29">
        <v>15</v>
      </c>
      <c r="E18" s="28">
        <v>16</v>
      </c>
      <c r="F18" s="29">
        <v>15</v>
      </c>
      <c r="G18" s="35">
        <f t="shared" si="1"/>
        <v>77</v>
      </c>
      <c r="H18" s="25" t="s">
        <v>208</v>
      </c>
    </row>
    <row r="19" spans="1:8" s="25" customFormat="1" ht="14.15" customHeight="1">
      <c r="A19" s="24" t="s">
        <v>94</v>
      </c>
      <c r="B19" s="28">
        <v>16</v>
      </c>
      <c r="C19" s="29">
        <v>16</v>
      </c>
      <c r="D19" s="29">
        <v>16</v>
      </c>
      <c r="E19" s="29">
        <v>16</v>
      </c>
      <c r="F19" s="29">
        <v>16</v>
      </c>
      <c r="G19" s="35">
        <f t="shared" si="1"/>
        <v>80</v>
      </c>
    </row>
    <row r="20" spans="1:8" s="25" customFormat="1" ht="14.15" customHeight="1">
      <c r="A20" s="24" t="s">
        <v>95</v>
      </c>
      <c r="B20" s="28">
        <v>16</v>
      </c>
      <c r="C20" s="28">
        <v>16</v>
      </c>
      <c r="D20" s="30">
        <v>16</v>
      </c>
      <c r="E20" s="30">
        <v>16</v>
      </c>
      <c r="F20" s="30">
        <v>16</v>
      </c>
      <c r="G20" s="35">
        <f t="shared" si="1"/>
        <v>80</v>
      </c>
    </row>
    <row r="21" spans="1:8" s="25" customFormat="1" ht="14.15" customHeight="1">
      <c r="A21" s="24" t="s">
        <v>96</v>
      </c>
      <c r="B21" s="28">
        <v>16</v>
      </c>
      <c r="C21" s="29">
        <v>16</v>
      </c>
      <c r="D21" s="29">
        <v>16</v>
      </c>
      <c r="E21" s="29">
        <v>16</v>
      </c>
      <c r="F21" s="30">
        <v>16</v>
      </c>
      <c r="G21" s="35">
        <f t="shared" si="1"/>
        <v>80</v>
      </c>
    </row>
    <row r="22" spans="1:8" s="25" customFormat="1" ht="14.15" customHeight="1">
      <c r="A22" s="24" t="s">
        <v>97</v>
      </c>
      <c r="B22" s="28">
        <v>16</v>
      </c>
      <c r="C22" s="28">
        <v>16</v>
      </c>
      <c r="D22" s="29">
        <v>16</v>
      </c>
      <c r="E22" s="29">
        <v>16</v>
      </c>
      <c r="F22" s="29">
        <v>16</v>
      </c>
      <c r="G22" s="35">
        <f t="shared" si="1"/>
        <v>80</v>
      </c>
      <c r="H22" s="26"/>
    </row>
    <row r="23" spans="1:8" s="25" customFormat="1" ht="14.15" customHeight="1">
      <c r="A23" s="24" t="s">
        <v>98</v>
      </c>
      <c r="B23" s="28">
        <v>16</v>
      </c>
      <c r="C23" s="28">
        <v>16</v>
      </c>
      <c r="D23" s="29">
        <v>16</v>
      </c>
      <c r="E23" s="29">
        <v>16</v>
      </c>
      <c r="F23" s="29">
        <v>16</v>
      </c>
      <c r="G23" s="35">
        <f t="shared" si="1"/>
        <v>80</v>
      </c>
      <c r="H23" s="26"/>
    </row>
    <row r="24" spans="1:8" s="25" customFormat="1" ht="14.15" customHeight="1">
      <c r="A24" s="24" t="s">
        <v>99</v>
      </c>
      <c r="B24" s="28">
        <v>16</v>
      </c>
      <c r="C24" s="28">
        <v>16</v>
      </c>
      <c r="D24" s="29">
        <v>16</v>
      </c>
      <c r="E24" s="29">
        <v>15</v>
      </c>
      <c r="F24" s="29">
        <v>16</v>
      </c>
      <c r="G24" s="35">
        <f t="shared" si="1"/>
        <v>79</v>
      </c>
      <c r="H24" s="25" t="s">
        <v>196</v>
      </c>
    </row>
    <row r="25" spans="1:8" s="25" customFormat="1" ht="14.15" customHeight="1">
      <c r="A25" s="24" t="s">
        <v>100</v>
      </c>
      <c r="B25" s="28">
        <v>16</v>
      </c>
      <c r="C25" s="29">
        <v>16</v>
      </c>
      <c r="D25" s="29">
        <v>16</v>
      </c>
      <c r="E25" s="29">
        <v>16</v>
      </c>
      <c r="F25" s="29">
        <v>14</v>
      </c>
      <c r="G25" s="35">
        <f t="shared" si="1"/>
        <v>78</v>
      </c>
      <c r="H25" s="25" t="s">
        <v>203</v>
      </c>
    </row>
    <row r="26" spans="1:8" s="25" customFormat="1" ht="14.15" customHeight="1">
      <c r="A26" s="24" t="s">
        <v>101</v>
      </c>
      <c r="B26" s="28">
        <v>8</v>
      </c>
      <c r="C26" s="29">
        <v>16</v>
      </c>
      <c r="D26" s="29">
        <v>16</v>
      </c>
      <c r="E26" s="29">
        <v>16</v>
      </c>
      <c r="F26" s="29">
        <v>16</v>
      </c>
      <c r="G26" s="35">
        <f t="shared" si="1"/>
        <v>72</v>
      </c>
      <c r="H26" s="25" t="s">
        <v>201</v>
      </c>
    </row>
    <row r="27" spans="1:8" s="25" customFormat="1" ht="14.15" customHeight="1">
      <c r="A27" s="24" t="s">
        <v>102</v>
      </c>
      <c r="B27" s="28">
        <v>16</v>
      </c>
      <c r="C27" s="29">
        <v>16</v>
      </c>
      <c r="D27" s="29">
        <v>16</v>
      </c>
      <c r="E27" s="29">
        <v>16</v>
      </c>
      <c r="F27" s="29">
        <v>16</v>
      </c>
      <c r="G27" s="35">
        <f t="shared" si="1"/>
        <v>80</v>
      </c>
    </row>
    <row r="28" spans="1:8" s="25" customFormat="1" ht="14.15" customHeight="1">
      <c r="A28" s="24" t="s">
        <v>229</v>
      </c>
      <c r="B28" s="28">
        <v>16</v>
      </c>
      <c r="C28" s="29">
        <v>0</v>
      </c>
      <c r="D28" s="29">
        <v>0</v>
      </c>
      <c r="E28" s="29">
        <v>0</v>
      </c>
      <c r="F28" s="29">
        <v>0</v>
      </c>
      <c r="G28" s="35">
        <f t="shared" si="1"/>
        <v>16</v>
      </c>
      <c r="H28" s="25" t="s">
        <v>197</v>
      </c>
    </row>
    <row r="29" spans="1:8" s="25" customFormat="1" ht="14.15" customHeight="1">
      <c r="A29" s="24" t="s">
        <v>230</v>
      </c>
      <c r="B29" s="28">
        <v>15</v>
      </c>
      <c r="C29" s="29">
        <v>16</v>
      </c>
      <c r="D29" s="29">
        <v>16</v>
      </c>
      <c r="E29" s="29">
        <v>16</v>
      </c>
      <c r="F29" s="29">
        <v>15</v>
      </c>
      <c r="G29" s="35">
        <f t="shared" si="1"/>
        <v>78</v>
      </c>
      <c r="H29" s="25" t="s">
        <v>200</v>
      </c>
    </row>
    <row r="30" spans="1:8" s="25" customFormat="1" ht="14.15" customHeight="1">
      <c r="A30" s="24" t="s">
        <v>103</v>
      </c>
      <c r="B30" s="28">
        <v>16</v>
      </c>
      <c r="C30" s="28">
        <v>16</v>
      </c>
      <c r="D30" s="29">
        <v>16</v>
      </c>
      <c r="E30" s="29">
        <v>16</v>
      </c>
      <c r="F30" s="29">
        <v>16</v>
      </c>
      <c r="G30" s="35">
        <f t="shared" si="1"/>
        <v>80</v>
      </c>
    </row>
    <row r="31" spans="1:8" s="25" customFormat="1" ht="14.15" customHeight="1">
      <c r="A31" s="24" t="s">
        <v>104</v>
      </c>
      <c r="B31" s="28">
        <v>16</v>
      </c>
      <c r="C31" s="28">
        <v>16</v>
      </c>
      <c r="D31" s="29">
        <v>16</v>
      </c>
      <c r="E31" s="29">
        <v>16</v>
      </c>
      <c r="F31" s="29">
        <v>16</v>
      </c>
      <c r="G31" s="35">
        <f t="shared" si="1"/>
        <v>80</v>
      </c>
    </row>
    <row r="32" spans="1:8" s="25" customFormat="1" ht="14.15" customHeight="1">
      <c r="A32" s="24" t="s">
        <v>105</v>
      </c>
      <c r="B32" s="28">
        <v>15</v>
      </c>
      <c r="C32" s="29">
        <v>16</v>
      </c>
      <c r="D32" s="29">
        <v>16</v>
      </c>
      <c r="E32" s="29">
        <v>16</v>
      </c>
      <c r="F32" s="29">
        <v>16</v>
      </c>
      <c r="G32" s="35">
        <f t="shared" si="1"/>
        <v>79</v>
      </c>
      <c r="H32" s="27" t="s">
        <v>206</v>
      </c>
    </row>
    <row r="33" spans="1:8" s="59" customFormat="1" ht="14.15" customHeight="1" thickBot="1">
      <c r="A33" s="24" t="s">
        <v>106</v>
      </c>
      <c r="B33" s="64">
        <v>16</v>
      </c>
      <c r="C33" s="64">
        <v>16</v>
      </c>
      <c r="D33" s="65">
        <v>16</v>
      </c>
      <c r="E33" s="64">
        <v>15</v>
      </c>
      <c r="F33" s="65">
        <v>16</v>
      </c>
      <c r="G33" s="35">
        <f t="shared" si="1"/>
        <v>79</v>
      </c>
      <c r="H33" s="59" t="s">
        <v>207</v>
      </c>
    </row>
    <row r="34" spans="1:8" s="2" customFormat="1" ht="13.5" customHeight="1">
      <c r="A34" s="13"/>
      <c r="B34" s="13"/>
      <c r="C34" s="13"/>
      <c r="D34" s="13"/>
      <c r="E34" s="13"/>
      <c r="F34" s="13"/>
      <c r="G34" s="13"/>
      <c r="H34" s="7"/>
    </row>
    <row r="35" spans="1:8" s="2" customFormat="1" ht="13.5" customHeight="1">
      <c r="A35" s="13"/>
      <c r="B35" s="13"/>
      <c r="C35" s="13"/>
      <c r="D35" s="13"/>
      <c r="E35" s="13"/>
      <c r="F35" s="13"/>
      <c r="G35" s="13"/>
      <c r="H35" s="7"/>
    </row>
    <row r="36" spans="1:8" s="2" customFormat="1" ht="13.5" customHeight="1">
      <c r="A36" s="13"/>
      <c r="B36" s="13"/>
      <c r="C36" s="13"/>
      <c r="D36" s="13"/>
      <c r="E36" s="13"/>
      <c r="F36" s="13"/>
      <c r="G36" s="13"/>
      <c r="H36" s="7"/>
    </row>
    <row r="37" spans="1:8" s="2" customFormat="1" ht="13.5" customHeight="1">
      <c r="A37" s="12"/>
      <c r="B37" s="13"/>
      <c r="C37" s="13"/>
      <c r="D37" s="13"/>
      <c r="E37" s="13"/>
      <c r="F37" s="13"/>
      <c r="G37" s="13"/>
      <c r="H37" s="7"/>
    </row>
    <row r="38" spans="1:8" s="2" customFormat="1" ht="13.5" customHeight="1">
      <c r="A38" s="12"/>
      <c r="B38" s="13"/>
      <c r="C38" s="13"/>
      <c r="D38" s="13"/>
      <c r="E38" s="13"/>
      <c r="F38" s="13"/>
      <c r="G38" s="13"/>
      <c r="H38" s="7"/>
    </row>
    <row r="39" spans="1:8" s="2" customFormat="1" ht="13.5" customHeight="1">
      <c r="A39" s="12"/>
      <c r="B39" s="13"/>
      <c r="C39" s="13"/>
      <c r="D39" s="13"/>
      <c r="E39" s="13"/>
      <c r="F39" s="13"/>
      <c r="G39" s="13"/>
      <c r="H39" s="7"/>
    </row>
    <row r="40" spans="1:8" s="2" customFormat="1" ht="13.5" customHeight="1">
      <c r="A40" s="12"/>
      <c r="B40" s="13"/>
      <c r="C40" s="13"/>
      <c r="D40" s="13"/>
      <c r="E40" s="13"/>
      <c r="F40" s="13"/>
      <c r="G40" s="13"/>
      <c r="H40" s="7"/>
    </row>
    <row r="41" spans="1:8" s="2" customFormat="1" ht="13.5" customHeight="1">
      <c r="A41" s="13"/>
      <c r="B41" s="13"/>
      <c r="C41" s="13"/>
      <c r="D41" s="13"/>
      <c r="E41" s="13"/>
      <c r="F41" s="13"/>
      <c r="G41" s="13"/>
      <c r="H41" s="5"/>
    </row>
    <row r="42" spans="1:8" s="2" customFormat="1" ht="13.5" customHeight="1">
      <c r="A42" s="11"/>
      <c r="B42" s="13"/>
      <c r="C42" s="13"/>
      <c r="D42" s="13"/>
      <c r="E42" s="13"/>
      <c r="F42" s="13"/>
      <c r="G42" s="13"/>
      <c r="H42" s="7"/>
    </row>
    <row r="43" spans="1:8" s="2" customFormat="1" ht="13.5" customHeight="1">
      <c r="A43" s="12"/>
      <c r="B43" s="12"/>
      <c r="C43" s="12"/>
      <c r="D43" s="12"/>
      <c r="E43" s="12"/>
      <c r="F43" s="12"/>
      <c r="G43" s="12"/>
      <c r="H43" s="5"/>
    </row>
    <row r="44" spans="1:8" s="2" customFormat="1" ht="13.5" customHeight="1">
      <c r="A44" s="13"/>
      <c r="B44" s="13"/>
      <c r="C44" s="13"/>
      <c r="D44" s="12"/>
      <c r="E44" s="12"/>
      <c r="F44" s="13"/>
      <c r="G44" s="13"/>
      <c r="H44" s="7"/>
    </row>
    <row r="45" spans="1:8" ht="13.5" customHeight="1">
      <c r="A45" s="12"/>
      <c r="B45" s="13"/>
      <c r="D45" s="12"/>
      <c r="E45" s="12"/>
      <c r="H45" s="8"/>
    </row>
    <row r="46" spans="1:8" s="2" customFormat="1" ht="13.5" customHeight="1">
      <c r="A46" s="12"/>
      <c r="B46" s="13"/>
      <c r="C46" s="13"/>
      <c r="D46" s="13"/>
      <c r="E46" s="13"/>
      <c r="F46" s="13"/>
      <c r="G46" s="13"/>
      <c r="H46" s="8"/>
    </row>
    <row r="47" spans="1:8" s="2" customFormat="1" ht="13.5" customHeight="1">
      <c r="A47" s="12"/>
      <c r="B47" s="13"/>
      <c r="C47" s="13"/>
      <c r="D47" s="13"/>
      <c r="E47" s="13"/>
      <c r="F47" s="13"/>
      <c r="G47" s="13"/>
      <c r="H47" s="8"/>
    </row>
    <row r="48" spans="1:8" s="2" customFormat="1" ht="13.5" customHeight="1">
      <c r="A48" s="12"/>
      <c r="B48" s="13"/>
      <c r="C48" s="13"/>
      <c r="D48" s="13"/>
      <c r="E48" s="13"/>
      <c r="F48" s="13"/>
      <c r="G48" s="13"/>
      <c r="H48" s="8"/>
    </row>
    <row r="49" spans="1:8" s="2" customFormat="1" ht="13.5" customHeight="1">
      <c r="A49" s="12"/>
      <c r="B49" s="13"/>
      <c r="C49" s="13"/>
      <c r="D49" s="13"/>
      <c r="E49" s="13"/>
      <c r="F49" s="13"/>
      <c r="G49" s="13"/>
      <c r="H49" s="8"/>
    </row>
    <row r="50" spans="1:8" s="2" customFormat="1" ht="13.5" customHeight="1">
      <c r="A50" s="12"/>
      <c r="B50" s="13"/>
      <c r="C50" s="13"/>
      <c r="D50" s="13"/>
      <c r="E50" s="13"/>
      <c r="F50" s="13"/>
      <c r="G50" s="13"/>
      <c r="H50" s="8"/>
    </row>
    <row r="51" spans="1:8" s="2" customFormat="1" ht="13.5" customHeight="1">
      <c r="A51" s="12"/>
      <c r="B51" s="13"/>
      <c r="C51" s="13"/>
      <c r="D51" s="13"/>
      <c r="E51" s="13"/>
      <c r="F51" s="13"/>
      <c r="G51" s="13"/>
      <c r="H51" s="8"/>
    </row>
    <row r="52" spans="1:8" s="2" customFormat="1" ht="13.5" customHeight="1">
      <c r="A52" s="13"/>
      <c r="B52" s="13"/>
      <c r="C52" s="13"/>
      <c r="D52" s="13"/>
      <c r="E52" s="13"/>
      <c r="F52" s="13"/>
      <c r="G52" s="13"/>
      <c r="H52" s="8"/>
    </row>
    <row r="53" spans="1:8" s="2" customFormat="1" ht="13.5" customHeight="1">
      <c r="A53" s="12"/>
      <c r="B53" s="12"/>
      <c r="C53" s="13"/>
      <c r="D53" s="13"/>
      <c r="E53" s="13"/>
      <c r="F53" s="13"/>
      <c r="G53" s="13"/>
      <c r="H53" s="8"/>
    </row>
    <row r="54" spans="1:8" s="2" customFormat="1" ht="13.5" customHeight="1">
      <c r="A54" s="12"/>
      <c r="B54" s="13"/>
      <c r="C54" s="13"/>
      <c r="D54" s="13"/>
      <c r="E54" s="13"/>
      <c r="F54" s="13"/>
      <c r="G54" s="13"/>
      <c r="H54" s="8"/>
    </row>
    <row r="55" spans="1:8" s="2" customFormat="1" ht="13.5" customHeight="1">
      <c r="A55" s="12"/>
      <c r="B55" s="13"/>
      <c r="C55" s="13"/>
      <c r="D55" s="13"/>
      <c r="E55" s="13"/>
      <c r="F55" s="13"/>
      <c r="G55" s="13"/>
      <c r="H55" s="8"/>
    </row>
    <row r="56" spans="1:8" s="2" customFormat="1" ht="13.5" customHeight="1">
      <c r="A56" s="12"/>
      <c r="B56" s="13"/>
      <c r="C56" s="13"/>
      <c r="D56" s="13"/>
      <c r="E56" s="13"/>
      <c r="F56" s="13"/>
      <c r="G56" s="13"/>
      <c r="H56" s="8"/>
    </row>
    <row r="57" spans="1:8" s="2" customFormat="1" ht="13.5" customHeight="1">
      <c r="A57" s="12"/>
      <c r="B57" s="13"/>
      <c r="C57" s="13"/>
      <c r="D57" s="13"/>
      <c r="E57" s="13"/>
      <c r="F57" s="13"/>
      <c r="G57" s="13"/>
      <c r="H57" s="8"/>
    </row>
    <row r="58" spans="1:8" s="2" customFormat="1" ht="13.5" customHeight="1">
      <c r="A58" s="12"/>
      <c r="B58" s="13"/>
      <c r="C58" s="13"/>
      <c r="D58" s="13"/>
      <c r="E58" s="13"/>
      <c r="F58" s="13"/>
      <c r="G58" s="13"/>
      <c r="H58" s="8"/>
    </row>
    <row r="59" spans="1:8" s="2" customFormat="1" ht="13.5" customHeight="1">
      <c r="A59" s="12"/>
      <c r="B59" s="13"/>
      <c r="C59" s="13"/>
      <c r="D59" s="13"/>
      <c r="E59" s="13"/>
      <c r="F59" s="13"/>
      <c r="G59" s="13"/>
      <c r="H59" s="8"/>
    </row>
    <row r="60" spans="1:8" s="2" customFormat="1" ht="13.5" customHeight="1">
      <c r="A60" s="12"/>
      <c r="B60" s="13"/>
      <c r="C60" s="13"/>
      <c r="D60" s="13"/>
      <c r="E60" s="13"/>
      <c r="F60" s="13"/>
      <c r="G60" s="13"/>
      <c r="H60" s="8"/>
    </row>
    <row r="61" spans="1:8" s="2" customFormat="1" ht="13.5" customHeight="1">
      <c r="A61" s="12"/>
      <c r="B61" s="13"/>
      <c r="C61" s="13"/>
      <c r="D61" s="13"/>
      <c r="E61" s="13"/>
      <c r="F61" s="13"/>
      <c r="G61" s="13"/>
      <c r="H61" s="8"/>
    </row>
    <row r="62" spans="1:8" s="2" customFormat="1" ht="13.5" customHeight="1">
      <c r="A62" s="13"/>
      <c r="B62" s="13"/>
      <c r="C62" s="13"/>
      <c r="D62" s="13"/>
      <c r="E62" s="13"/>
      <c r="F62" s="13"/>
      <c r="G62" s="13"/>
      <c r="H62" s="8"/>
    </row>
    <row r="63" spans="1:8" s="2" customFormat="1" ht="13.5" customHeight="1">
      <c r="A63" s="13"/>
      <c r="B63" s="13"/>
      <c r="C63" s="13"/>
      <c r="D63" s="13"/>
      <c r="E63" s="13"/>
      <c r="F63" s="13"/>
      <c r="G63" s="13"/>
      <c r="H63" s="8"/>
    </row>
    <row r="64" spans="1:8" s="2" customFormat="1" ht="13.5" customHeight="1">
      <c r="A64" s="13"/>
      <c r="B64" s="13"/>
      <c r="C64" s="13"/>
      <c r="D64" s="13"/>
      <c r="E64" s="13"/>
      <c r="F64" s="13"/>
      <c r="G64" s="13"/>
      <c r="H64" s="8"/>
    </row>
    <row r="65" spans="1:8" s="2" customFormat="1" ht="13.5" customHeight="1">
      <c r="A65" s="13"/>
      <c r="B65" s="13"/>
      <c r="C65" s="13"/>
      <c r="D65" s="13"/>
      <c r="E65" s="13"/>
      <c r="F65" s="13"/>
      <c r="G65" s="13"/>
      <c r="H65" s="8"/>
    </row>
    <row r="66" spans="1:8" s="2" customFormat="1" ht="13.5" customHeight="1">
      <c r="A66" s="13"/>
      <c r="B66" s="13"/>
      <c r="C66" s="13"/>
      <c r="D66" s="13"/>
      <c r="E66" s="13"/>
      <c r="F66" s="13"/>
      <c r="G66" s="13"/>
      <c r="H66" s="8"/>
    </row>
    <row r="67" spans="1:8" s="2" customFormat="1" ht="13.5" customHeight="1">
      <c r="A67" s="13"/>
      <c r="B67" s="13"/>
      <c r="C67" s="13"/>
      <c r="D67" s="13"/>
      <c r="E67" s="13"/>
      <c r="F67" s="13"/>
      <c r="G67" s="13"/>
      <c r="H67" s="8"/>
    </row>
    <row r="68" spans="1:8" s="2" customFormat="1" ht="13.5" customHeight="1">
      <c r="A68" s="12"/>
      <c r="B68" s="13"/>
      <c r="C68" s="13"/>
      <c r="D68" s="13"/>
      <c r="E68" s="13"/>
      <c r="F68" s="13"/>
      <c r="G68" s="13"/>
      <c r="H68" s="8"/>
    </row>
    <row r="69" spans="1:8" s="2" customFormat="1" ht="13.5" customHeight="1">
      <c r="A69" s="13"/>
      <c r="B69" s="13"/>
      <c r="C69" s="13"/>
      <c r="D69" s="13"/>
      <c r="E69" s="13"/>
      <c r="F69" s="13"/>
      <c r="G69" s="13"/>
      <c r="H69" s="8"/>
    </row>
    <row r="70" spans="1:8" s="2" customFormat="1" ht="13.5" customHeight="1">
      <c r="A70" s="13"/>
      <c r="B70" s="13"/>
      <c r="C70" s="13"/>
      <c r="D70" s="13"/>
      <c r="E70" s="13"/>
      <c r="F70" s="13"/>
      <c r="G70" s="13"/>
      <c r="H70" s="20"/>
    </row>
    <row r="71" spans="1:8" ht="13.5" customHeight="1">
      <c r="A71" s="13"/>
      <c r="B71" s="13"/>
      <c r="D71" s="13"/>
      <c r="H71" s="7"/>
    </row>
    <row r="72" spans="1:8" ht="13.5" customHeight="1">
      <c r="A72" s="11"/>
      <c r="B72" s="13"/>
      <c r="D72" s="13"/>
      <c r="H72" s="7"/>
    </row>
    <row r="73" spans="1:8" ht="13.5" customHeight="1">
      <c r="A73" s="12"/>
      <c r="B73" s="12"/>
      <c r="C73" s="12"/>
      <c r="D73" s="12"/>
      <c r="E73" s="12"/>
      <c r="F73" s="12"/>
      <c r="G73" s="12"/>
      <c r="H73" s="5"/>
    </row>
    <row r="74" spans="1:8" s="2" customFormat="1" ht="13.5" customHeight="1">
      <c r="A74" s="13"/>
      <c r="B74" s="13"/>
      <c r="C74" s="13"/>
      <c r="D74" s="12"/>
      <c r="E74" s="12"/>
      <c r="F74" s="13"/>
      <c r="G74" s="13"/>
      <c r="H74" s="7"/>
    </row>
    <row r="75" spans="1:8" s="2" customFormat="1" ht="13.5" customHeight="1">
      <c r="A75" s="15"/>
      <c r="B75" s="13"/>
      <c r="C75" s="13"/>
      <c r="D75" s="13"/>
      <c r="E75" s="13"/>
      <c r="F75" s="13"/>
      <c r="G75" s="13"/>
      <c r="H75" s="7"/>
    </row>
    <row r="76" spans="1:8" s="2" customFormat="1" ht="13.5" customHeight="1">
      <c r="A76" s="15"/>
      <c r="B76" s="13"/>
      <c r="C76" s="13"/>
      <c r="D76" s="13"/>
      <c r="E76" s="13"/>
      <c r="F76" s="13"/>
      <c r="G76" s="13"/>
      <c r="H76" s="7"/>
    </row>
    <row r="77" spans="1:8" s="2" customFormat="1" ht="13.5" customHeight="1">
      <c r="A77" s="15"/>
      <c r="B77" s="13"/>
      <c r="C77" s="13"/>
      <c r="D77" s="13"/>
      <c r="E77" s="13"/>
      <c r="F77" s="13"/>
      <c r="G77" s="13"/>
      <c r="H77" s="7"/>
    </row>
    <row r="78" spans="1:8" s="2" customFormat="1" ht="13.5" customHeight="1">
      <c r="A78" s="15"/>
      <c r="B78" s="13"/>
      <c r="C78" s="13"/>
      <c r="D78" s="13"/>
      <c r="E78" s="13"/>
      <c r="F78" s="13"/>
      <c r="G78" s="13"/>
      <c r="H78" s="7"/>
    </row>
    <row r="79" spans="1:8" s="2" customFormat="1" ht="13.5" customHeight="1">
      <c r="A79" s="15"/>
      <c r="B79" s="13"/>
      <c r="C79" s="13"/>
      <c r="D79" s="13"/>
      <c r="E79" s="13"/>
      <c r="F79" s="13"/>
      <c r="G79" s="13"/>
      <c r="H79" s="7"/>
    </row>
    <row r="80" spans="1:8" s="2" customFormat="1" ht="13.5" customHeight="1">
      <c r="A80" s="15"/>
      <c r="B80" s="13"/>
      <c r="C80" s="13"/>
      <c r="D80" s="13"/>
      <c r="E80" s="13"/>
      <c r="F80" s="13"/>
      <c r="G80" s="13"/>
      <c r="H80" s="7"/>
    </row>
    <row r="81" spans="1:8" s="2" customFormat="1" ht="13.5" customHeight="1">
      <c r="A81" s="15"/>
      <c r="B81" s="13"/>
      <c r="C81" s="13"/>
      <c r="D81" s="13"/>
      <c r="E81" s="13"/>
      <c r="F81" s="13"/>
      <c r="G81" s="13"/>
      <c r="H81" s="7"/>
    </row>
    <row r="82" spans="1:8" s="2" customFormat="1" ht="13.5" customHeight="1">
      <c r="A82" s="15"/>
      <c r="B82" s="13"/>
      <c r="C82" s="13"/>
      <c r="D82" s="13"/>
      <c r="E82" s="13"/>
      <c r="F82" s="13"/>
      <c r="G82" s="13"/>
      <c r="H82" s="7"/>
    </row>
    <row r="83" spans="1:8" s="2" customFormat="1" ht="13.5" customHeight="1">
      <c r="A83" s="15"/>
      <c r="B83" s="13"/>
      <c r="C83" s="13"/>
      <c r="D83" s="13"/>
      <c r="E83" s="13"/>
      <c r="F83" s="13"/>
      <c r="G83" s="13"/>
      <c r="H83" s="7"/>
    </row>
    <row r="84" spans="1:8" s="2" customFormat="1" ht="13.5" customHeight="1">
      <c r="A84" s="15"/>
      <c r="B84" s="13"/>
      <c r="C84" s="13"/>
      <c r="D84" s="13"/>
      <c r="E84" s="13"/>
      <c r="F84" s="13"/>
      <c r="G84" s="13"/>
      <c r="H84" s="7"/>
    </row>
    <row r="85" spans="1:8" s="2" customFormat="1" ht="13.5" customHeight="1">
      <c r="A85" s="15"/>
      <c r="B85" s="13"/>
      <c r="C85" s="13"/>
      <c r="D85" s="13"/>
      <c r="E85" s="13"/>
      <c r="F85" s="13"/>
      <c r="G85" s="13"/>
      <c r="H85" s="7"/>
    </row>
    <row r="86" spans="1:8" s="2" customFormat="1" ht="13.5" customHeight="1">
      <c r="A86" s="15"/>
      <c r="B86" s="13"/>
      <c r="C86" s="13"/>
      <c r="D86" s="13"/>
      <c r="E86" s="13"/>
      <c r="F86" s="13"/>
      <c r="G86" s="13"/>
      <c r="H86" s="7"/>
    </row>
    <row r="87" spans="1:8" s="2" customFormat="1" ht="13.5" customHeight="1">
      <c r="A87" s="15"/>
      <c r="B87" s="13"/>
      <c r="C87" s="13"/>
      <c r="D87" s="13"/>
      <c r="E87" s="13"/>
      <c r="F87" s="13"/>
      <c r="G87" s="13"/>
      <c r="H87" s="7"/>
    </row>
    <row r="88" spans="1:8" s="2" customFormat="1" ht="13.5" customHeight="1">
      <c r="A88" s="15"/>
      <c r="B88" s="13"/>
      <c r="C88" s="13"/>
      <c r="D88" s="13"/>
      <c r="E88" s="13"/>
      <c r="F88" s="13"/>
      <c r="G88" s="13"/>
      <c r="H88" s="7"/>
    </row>
    <row r="89" spans="1:8" s="2" customFormat="1" ht="13.5" customHeight="1">
      <c r="A89" s="15"/>
      <c r="B89" s="13"/>
      <c r="C89" s="13"/>
      <c r="D89" s="13"/>
      <c r="E89" s="13"/>
      <c r="F89" s="13"/>
      <c r="G89" s="13"/>
      <c r="H89" s="7"/>
    </row>
    <row r="90" spans="1:8" s="2" customFormat="1" ht="13.5" customHeight="1">
      <c r="A90" s="15"/>
      <c r="B90" s="13"/>
      <c r="C90" s="13"/>
      <c r="D90" s="13"/>
      <c r="E90" s="13"/>
      <c r="F90" s="13"/>
      <c r="G90" s="13"/>
      <c r="H90" s="7"/>
    </row>
    <row r="91" spans="1:8" s="2" customFormat="1" ht="13.5" customHeight="1">
      <c r="A91" s="15"/>
      <c r="B91" s="13"/>
      <c r="C91" s="13"/>
      <c r="D91" s="13"/>
      <c r="E91" s="13"/>
      <c r="F91" s="13"/>
      <c r="G91" s="13"/>
      <c r="H91" s="7"/>
    </row>
    <row r="92" spans="1:8" s="2" customFormat="1" ht="13.5" customHeight="1">
      <c r="A92" s="15"/>
      <c r="B92" s="13"/>
      <c r="C92" s="13"/>
      <c r="D92" s="13"/>
      <c r="E92" s="13"/>
      <c r="F92" s="13"/>
      <c r="G92" s="13"/>
      <c r="H92" s="7"/>
    </row>
    <row r="93" spans="1:8" s="2" customFormat="1" ht="13.5" customHeight="1">
      <c r="A93" s="15"/>
      <c r="B93" s="13"/>
      <c r="C93" s="13"/>
      <c r="D93" s="13"/>
      <c r="E93" s="13"/>
      <c r="F93" s="13"/>
      <c r="G93" s="13"/>
      <c r="H93" s="7"/>
    </row>
    <row r="94" spans="1:8" s="2" customFormat="1" ht="13.5" customHeight="1">
      <c r="A94" s="15"/>
      <c r="B94" s="13"/>
      <c r="C94" s="13"/>
      <c r="D94" s="13"/>
      <c r="E94" s="13"/>
      <c r="F94" s="13"/>
      <c r="G94" s="13"/>
      <c r="H94" s="7"/>
    </row>
    <row r="95" spans="1:8" s="2" customFormat="1" ht="13.5" customHeight="1">
      <c r="A95" s="15"/>
      <c r="B95" s="13"/>
      <c r="C95" s="13"/>
      <c r="D95" s="13"/>
      <c r="E95" s="13"/>
      <c r="F95" s="13"/>
      <c r="G95" s="13"/>
      <c r="H95" s="7"/>
    </row>
    <row r="96" spans="1:8" s="2" customFormat="1" ht="13.5" customHeight="1">
      <c r="A96" s="15"/>
      <c r="B96" s="13"/>
      <c r="C96" s="13"/>
      <c r="D96" s="13"/>
      <c r="E96" s="13"/>
      <c r="F96" s="13"/>
      <c r="G96" s="13"/>
      <c r="H96" s="7"/>
    </row>
    <row r="97" spans="1:8" s="2" customFormat="1" ht="13.5" customHeight="1">
      <c r="A97" s="15"/>
      <c r="B97" s="13"/>
      <c r="C97" s="13"/>
      <c r="D97" s="13"/>
      <c r="E97" s="13"/>
      <c r="F97" s="13"/>
      <c r="G97" s="13"/>
      <c r="H97" s="7"/>
    </row>
    <row r="98" spans="1:8" s="2" customFormat="1" ht="13.5" customHeight="1">
      <c r="A98" s="15"/>
      <c r="B98" s="13"/>
      <c r="C98" s="13"/>
      <c r="D98" s="13"/>
      <c r="E98" s="13"/>
      <c r="F98" s="13"/>
      <c r="G98" s="13"/>
      <c r="H98" s="7"/>
    </row>
    <row r="99" spans="1:8" s="2" customFormat="1" ht="13.5" customHeight="1">
      <c r="A99" s="15"/>
      <c r="B99" s="13"/>
      <c r="C99" s="13"/>
      <c r="D99" s="13"/>
      <c r="E99" s="13"/>
      <c r="F99" s="13"/>
      <c r="G99" s="13"/>
      <c r="H99" s="7"/>
    </row>
    <row r="100" spans="1:8" s="2" customFormat="1" ht="13.5" customHeight="1">
      <c r="A100" s="12"/>
      <c r="B100" s="13"/>
      <c r="C100" s="13"/>
      <c r="D100" s="13"/>
      <c r="E100" s="13"/>
      <c r="F100" s="13"/>
      <c r="G100" s="13"/>
      <c r="H100" s="7"/>
    </row>
    <row r="101" spans="1:8" s="2" customFormat="1" ht="13.5" customHeight="1">
      <c r="A101" s="12"/>
      <c r="B101" s="13"/>
      <c r="C101" s="13"/>
      <c r="D101" s="13"/>
      <c r="E101" s="13"/>
      <c r="F101" s="13"/>
      <c r="G101" s="13"/>
      <c r="H101" s="7"/>
    </row>
    <row r="102" spans="1:8" ht="13.5" customHeight="1">
      <c r="A102" s="11"/>
      <c r="B102" s="13"/>
      <c r="D102" s="13"/>
      <c r="H102" s="7"/>
    </row>
    <row r="103" spans="1:8" ht="13.5" customHeight="1">
      <c r="A103" s="12"/>
      <c r="B103" s="12"/>
      <c r="C103" s="12"/>
      <c r="D103" s="12"/>
      <c r="E103" s="12"/>
      <c r="F103" s="12"/>
      <c r="G103" s="12"/>
      <c r="H103" s="5"/>
    </row>
    <row r="104" spans="1:8" s="2" customFormat="1" ht="13.5" customHeight="1">
      <c r="A104" s="13"/>
      <c r="B104" s="13"/>
      <c r="C104" s="13"/>
      <c r="D104" s="12"/>
      <c r="E104" s="12"/>
      <c r="F104" s="13"/>
      <c r="G104" s="13"/>
      <c r="H104" s="7"/>
    </row>
    <row r="105" spans="1:8" s="2" customFormat="1" ht="13.5" customHeight="1">
      <c r="A105" s="13"/>
      <c r="B105" s="15"/>
      <c r="C105" s="15"/>
      <c r="D105" s="15"/>
      <c r="E105" s="15"/>
      <c r="F105" s="15"/>
      <c r="G105" s="15"/>
      <c r="H105" s="1"/>
    </row>
    <row r="106" spans="1:8" s="2" customFormat="1" ht="13.5" customHeight="1">
      <c r="A106" s="13"/>
      <c r="B106" s="15"/>
      <c r="C106" s="15"/>
      <c r="D106" s="15"/>
      <c r="E106" s="15"/>
      <c r="F106" s="15"/>
      <c r="G106" s="15"/>
      <c r="H106" s="1"/>
    </row>
    <row r="107" spans="1:8" s="2" customFormat="1" ht="13.5" customHeight="1">
      <c r="A107" s="13"/>
      <c r="B107" s="15"/>
      <c r="C107" s="15"/>
      <c r="D107" s="15"/>
      <c r="E107" s="15"/>
      <c r="F107" s="15"/>
      <c r="G107" s="15"/>
      <c r="H107" s="1"/>
    </row>
    <row r="108" spans="1:8" s="2" customFormat="1" ht="13.5" customHeight="1">
      <c r="A108" s="13"/>
      <c r="B108" s="15"/>
      <c r="C108" s="15"/>
      <c r="D108" s="15"/>
      <c r="E108" s="15"/>
      <c r="F108" s="15"/>
      <c r="G108" s="15"/>
      <c r="H108" s="1"/>
    </row>
    <row r="109" spans="1:8" s="2" customFormat="1" ht="13.5" customHeight="1">
      <c r="A109" s="13"/>
      <c r="B109" s="15"/>
      <c r="C109" s="15"/>
      <c r="D109" s="15"/>
      <c r="E109" s="15"/>
      <c r="F109" s="15"/>
      <c r="G109" s="15"/>
      <c r="H109" s="1"/>
    </row>
    <row r="110" spans="1:8" s="2" customFormat="1" ht="13.5" customHeight="1">
      <c r="A110" s="13"/>
      <c r="B110" s="15"/>
      <c r="C110" s="15"/>
      <c r="D110" s="15"/>
      <c r="E110" s="15"/>
      <c r="F110" s="15"/>
      <c r="G110" s="15"/>
      <c r="H110" s="1"/>
    </row>
    <row r="111" spans="1:8" s="2" customFormat="1" ht="13.5" customHeight="1">
      <c r="A111" s="13"/>
      <c r="B111" s="15"/>
      <c r="C111" s="15"/>
      <c r="D111" s="15"/>
      <c r="E111" s="15"/>
      <c r="F111" s="15"/>
      <c r="G111" s="15"/>
      <c r="H111" s="1"/>
    </row>
    <row r="112" spans="1:8" s="2" customFormat="1" ht="13.5" customHeight="1">
      <c r="A112" s="13"/>
      <c r="B112" s="15"/>
      <c r="C112" s="15"/>
      <c r="D112" s="15"/>
      <c r="E112" s="15"/>
      <c r="F112" s="15"/>
      <c r="G112" s="15"/>
      <c r="H112" s="1"/>
    </row>
    <row r="113" spans="1:8" s="2" customFormat="1" ht="13.5" customHeight="1">
      <c r="A113" s="13"/>
      <c r="B113" s="15"/>
      <c r="C113" s="15"/>
      <c r="D113" s="15"/>
      <c r="E113" s="15"/>
      <c r="F113" s="15"/>
      <c r="G113" s="15"/>
      <c r="H113" s="1"/>
    </row>
    <row r="114" spans="1:8" s="2" customFormat="1" ht="13.5" customHeight="1">
      <c r="A114" s="13"/>
      <c r="B114" s="15"/>
      <c r="C114" s="15"/>
      <c r="D114" s="15"/>
      <c r="E114" s="15"/>
      <c r="F114" s="15"/>
      <c r="G114" s="15"/>
      <c r="H114" s="1"/>
    </row>
    <row r="115" spans="1:8" s="2" customFormat="1" ht="13.5" customHeight="1">
      <c r="A115" s="13"/>
      <c r="B115" s="15"/>
      <c r="C115" s="15"/>
      <c r="D115" s="15"/>
      <c r="E115" s="15"/>
      <c r="F115" s="15"/>
      <c r="G115" s="15"/>
      <c r="H115" s="1"/>
    </row>
    <row r="116" spans="1:8" s="2" customFormat="1" ht="13.5" customHeight="1">
      <c r="A116" s="13"/>
      <c r="B116" s="15"/>
      <c r="C116" s="15"/>
      <c r="D116" s="15"/>
      <c r="E116" s="15"/>
      <c r="F116" s="15"/>
      <c r="G116" s="15"/>
      <c r="H116" s="1"/>
    </row>
    <row r="117" spans="1:8" s="2" customFormat="1" ht="13.5" customHeight="1">
      <c r="A117" s="13"/>
      <c r="B117" s="15"/>
      <c r="C117" s="15"/>
      <c r="D117" s="15"/>
      <c r="E117" s="15"/>
      <c r="F117" s="15"/>
      <c r="G117" s="15"/>
      <c r="H117" s="1"/>
    </row>
    <row r="118" spans="1:8" s="2" customFormat="1" ht="13.5" customHeight="1">
      <c r="A118" s="16"/>
      <c r="B118" s="15"/>
      <c r="C118" s="15"/>
      <c r="D118" s="15"/>
      <c r="E118" s="15"/>
      <c r="F118" s="15"/>
      <c r="G118" s="15"/>
      <c r="H118" s="1"/>
    </row>
    <row r="119" spans="1:8" s="2" customFormat="1" ht="13.5" customHeight="1">
      <c r="A119" s="13"/>
      <c r="B119" s="15"/>
      <c r="C119" s="15"/>
      <c r="D119" s="15"/>
      <c r="E119" s="15"/>
      <c r="F119" s="15"/>
      <c r="G119" s="15"/>
      <c r="H119" s="1"/>
    </row>
    <row r="120" spans="1:8" s="2" customFormat="1" ht="13.5" customHeight="1">
      <c r="A120" s="13"/>
      <c r="B120" s="15"/>
      <c r="C120" s="15"/>
      <c r="D120" s="15"/>
      <c r="E120" s="15"/>
      <c r="F120" s="15"/>
      <c r="G120" s="15"/>
      <c r="H120" s="1"/>
    </row>
    <row r="121" spans="1:8" s="2" customFormat="1" ht="13.5" customHeight="1">
      <c r="A121" s="13"/>
      <c r="B121" s="15"/>
      <c r="C121" s="15"/>
      <c r="D121" s="15"/>
      <c r="E121" s="15"/>
      <c r="F121" s="15"/>
      <c r="G121" s="15"/>
      <c r="H121" s="1"/>
    </row>
    <row r="122" spans="1:8" s="2" customFormat="1" ht="13.5" customHeight="1">
      <c r="A122" s="13"/>
      <c r="B122" s="15"/>
      <c r="C122" s="15"/>
      <c r="D122" s="15"/>
      <c r="E122" s="15"/>
      <c r="F122" s="15"/>
      <c r="G122" s="15"/>
      <c r="H122" s="1"/>
    </row>
    <row r="123" spans="1:8" s="2" customFormat="1" ht="13.5" customHeight="1">
      <c r="A123" s="13"/>
      <c r="B123" s="15"/>
      <c r="C123" s="15"/>
      <c r="D123" s="15"/>
      <c r="E123" s="15"/>
      <c r="F123" s="15"/>
      <c r="G123" s="15"/>
      <c r="H123" s="1"/>
    </row>
    <row r="124" spans="1:8" s="2" customFormat="1" ht="13.5" customHeight="1">
      <c r="A124" s="13"/>
      <c r="B124" s="15"/>
      <c r="C124" s="15"/>
      <c r="D124" s="15"/>
      <c r="E124" s="15"/>
      <c r="F124" s="15"/>
      <c r="G124" s="15"/>
      <c r="H124" s="1"/>
    </row>
    <row r="125" spans="1:8" s="2" customFormat="1">
      <c r="A125" s="13"/>
      <c r="B125" s="15"/>
      <c r="C125" s="15"/>
      <c r="D125" s="15"/>
      <c r="E125" s="15"/>
      <c r="F125" s="15"/>
      <c r="G125" s="15"/>
      <c r="H125" s="1"/>
    </row>
    <row r="126" spans="1:8" s="2" customFormat="1">
      <c r="A126" s="13"/>
      <c r="B126" s="15"/>
      <c r="C126" s="15"/>
      <c r="D126" s="15"/>
      <c r="E126" s="15"/>
      <c r="F126" s="15"/>
      <c r="G126" s="15"/>
      <c r="H126" s="1"/>
    </row>
    <row r="127" spans="1:8" s="2" customFormat="1">
      <c r="A127" s="13"/>
      <c r="B127" s="15"/>
      <c r="C127" s="15"/>
      <c r="D127" s="15"/>
      <c r="E127" s="15"/>
      <c r="F127" s="15"/>
      <c r="G127" s="15"/>
      <c r="H127" s="1"/>
    </row>
    <row r="128" spans="1:8" s="2" customFormat="1">
      <c r="A128" s="13"/>
      <c r="B128" s="15"/>
      <c r="C128" s="15"/>
      <c r="D128" s="15"/>
      <c r="E128" s="15"/>
      <c r="F128" s="15"/>
      <c r="G128" s="15"/>
      <c r="H128" s="1"/>
    </row>
    <row r="129" spans="1:8" s="2" customFormat="1">
      <c r="A129" s="12"/>
      <c r="B129" s="13"/>
      <c r="C129" s="13"/>
      <c r="D129" s="13"/>
      <c r="E129" s="13"/>
      <c r="F129" s="13"/>
      <c r="G129" s="13"/>
      <c r="H129" s="7"/>
    </row>
    <row r="130" spans="1:8" s="2" customFormat="1">
      <c r="A130" s="12"/>
      <c r="B130" s="13"/>
      <c r="C130" s="13"/>
      <c r="D130" s="13"/>
      <c r="E130" s="13"/>
      <c r="F130" s="13"/>
      <c r="G130" s="13"/>
      <c r="H130" s="7"/>
    </row>
    <row r="131" spans="1:8" s="2" customFormat="1">
      <c r="A131" s="18"/>
      <c r="B131" s="18"/>
      <c r="C131" s="13"/>
      <c r="D131" s="18"/>
      <c r="E131" s="13"/>
      <c r="F131" s="13"/>
      <c r="G131" s="13"/>
    </row>
    <row r="132" spans="1:8" s="2" customFormat="1">
      <c r="A132" s="18"/>
      <c r="B132" s="18"/>
      <c r="C132" s="13"/>
      <c r="D132" s="18"/>
      <c r="E132" s="13"/>
      <c r="F132" s="13"/>
      <c r="G132" s="13"/>
    </row>
    <row r="133" spans="1:8" s="2" customFormat="1">
      <c r="A133" s="18"/>
      <c r="B133" s="18"/>
      <c r="C133" s="13"/>
      <c r="D133" s="18"/>
      <c r="E133" s="13"/>
      <c r="F133" s="13"/>
      <c r="G133" s="13"/>
    </row>
    <row r="134" spans="1:8" s="2" customFormat="1">
      <c r="A134" s="18"/>
      <c r="B134" s="18"/>
      <c r="C134" s="13"/>
      <c r="D134" s="18"/>
      <c r="E134" s="13"/>
      <c r="F134" s="13"/>
      <c r="G134" s="13"/>
    </row>
    <row r="135" spans="1:8" s="2" customFormat="1">
      <c r="A135" s="18"/>
      <c r="B135" s="18"/>
      <c r="C135" s="13"/>
      <c r="D135" s="18"/>
      <c r="E135" s="13"/>
      <c r="F135" s="13"/>
      <c r="G135" s="13"/>
    </row>
    <row r="136" spans="1:8" s="2" customFormat="1">
      <c r="A136" s="18"/>
      <c r="B136" s="18"/>
      <c r="C136" s="13"/>
      <c r="D136" s="18"/>
      <c r="E136" s="13"/>
      <c r="F136" s="13"/>
      <c r="G136" s="13"/>
    </row>
    <row r="137" spans="1:8" s="2" customFormat="1">
      <c r="A137" s="18"/>
      <c r="B137" s="18"/>
      <c r="C137" s="13"/>
      <c r="D137" s="18"/>
      <c r="E137" s="13"/>
      <c r="F137" s="13"/>
      <c r="G137" s="13"/>
    </row>
    <row r="138" spans="1:8" s="2" customFormat="1">
      <c r="A138" s="18"/>
      <c r="B138" s="18"/>
      <c r="C138" s="13"/>
      <c r="D138" s="18"/>
      <c r="E138" s="13"/>
      <c r="F138" s="13"/>
      <c r="G138" s="13"/>
    </row>
    <row r="139" spans="1:8" s="2" customFormat="1">
      <c r="A139" s="18"/>
      <c r="B139" s="18"/>
      <c r="C139" s="13"/>
      <c r="D139" s="18"/>
      <c r="E139" s="13"/>
      <c r="F139" s="13"/>
      <c r="G139" s="13"/>
    </row>
    <row r="140" spans="1:8" s="2" customFormat="1">
      <c r="A140" s="18"/>
      <c r="B140" s="18"/>
      <c r="C140" s="13"/>
      <c r="D140" s="18"/>
      <c r="E140" s="13"/>
      <c r="F140" s="13"/>
      <c r="G140" s="13"/>
    </row>
    <row r="141" spans="1:8" s="2" customFormat="1">
      <c r="A141" s="18"/>
      <c r="B141" s="18"/>
      <c r="C141" s="13"/>
      <c r="D141" s="18"/>
      <c r="E141" s="13"/>
      <c r="F141" s="13"/>
      <c r="G141" s="13"/>
    </row>
    <row r="142" spans="1:8" s="2" customFormat="1">
      <c r="A142" s="18"/>
      <c r="B142" s="18"/>
      <c r="C142" s="13"/>
      <c r="D142" s="18"/>
      <c r="E142" s="13"/>
      <c r="F142" s="13"/>
      <c r="G142" s="13"/>
    </row>
    <row r="143" spans="1:8" s="2" customFormat="1">
      <c r="A143" s="18"/>
      <c r="B143" s="18"/>
      <c r="C143" s="13"/>
      <c r="D143" s="18"/>
      <c r="E143" s="13"/>
      <c r="F143" s="13"/>
      <c r="G143" s="13"/>
    </row>
    <row r="144" spans="1:8" s="2" customFormat="1">
      <c r="A144" s="18"/>
      <c r="B144" s="18"/>
      <c r="C144" s="13"/>
      <c r="D144" s="18"/>
      <c r="E144" s="13"/>
      <c r="F144" s="13"/>
      <c r="G144" s="13"/>
    </row>
    <row r="145" spans="1:7" s="2" customFormat="1">
      <c r="A145" s="18"/>
      <c r="B145" s="18"/>
      <c r="C145" s="13"/>
      <c r="D145" s="18"/>
      <c r="E145" s="13"/>
      <c r="F145" s="13"/>
      <c r="G145" s="13"/>
    </row>
    <row r="146" spans="1:7" s="2" customFormat="1">
      <c r="A146" s="18"/>
      <c r="B146" s="18"/>
      <c r="C146" s="13"/>
      <c r="D146" s="18"/>
      <c r="E146" s="13"/>
      <c r="F146" s="13"/>
      <c r="G146" s="13"/>
    </row>
    <row r="147" spans="1:7" s="2" customFormat="1">
      <c r="A147" s="18"/>
      <c r="B147" s="18"/>
      <c r="C147" s="13"/>
      <c r="D147" s="18"/>
      <c r="E147" s="13"/>
      <c r="F147" s="13"/>
      <c r="G147" s="13"/>
    </row>
    <row r="148" spans="1:7" s="2" customFormat="1">
      <c r="A148" s="18"/>
      <c r="B148" s="18"/>
      <c r="C148" s="13"/>
      <c r="D148" s="18"/>
      <c r="E148" s="13"/>
      <c r="F148" s="13"/>
      <c r="G148" s="13"/>
    </row>
    <row r="149" spans="1:7" s="2" customFormat="1">
      <c r="A149" s="18"/>
      <c r="B149" s="18"/>
      <c r="C149" s="13"/>
      <c r="D149" s="18"/>
      <c r="E149" s="13"/>
      <c r="F149" s="13"/>
      <c r="G149" s="13"/>
    </row>
    <row r="150" spans="1:7" s="2" customFormat="1">
      <c r="A150" s="18"/>
      <c r="B150" s="18"/>
      <c r="C150" s="13"/>
      <c r="D150" s="18"/>
      <c r="E150" s="13"/>
      <c r="F150" s="13"/>
      <c r="G150" s="13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31"/>
  <sheetViews>
    <sheetView zoomScale="81" zoomScaleNormal="81" workbookViewId="0"/>
  </sheetViews>
  <sheetFormatPr defaultColWidth="11.453125" defaultRowHeight="12.5"/>
  <cols>
    <col min="1" max="1" width="6.08984375" style="373" bestFit="1" customWidth="1"/>
    <col min="2" max="2" width="19" style="373" bestFit="1" customWidth="1"/>
    <col min="3" max="3" width="18.90625" style="373" bestFit="1" customWidth="1"/>
    <col min="4" max="5" width="7.453125" style="373" customWidth="1"/>
    <col min="6" max="6" width="5" style="369" customWidth="1"/>
    <col min="7" max="7" width="80.6328125" style="370" customWidth="1"/>
    <col min="8" max="16384" width="11.453125" style="370"/>
  </cols>
  <sheetData>
    <row r="1" spans="1:13" s="346" customFormat="1" ht="14.15" customHeight="1" thickBot="1">
      <c r="A1" s="341" t="s">
        <v>240</v>
      </c>
      <c r="B1" s="342"/>
      <c r="C1" s="342"/>
      <c r="D1" s="341"/>
      <c r="E1" s="341"/>
      <c r="F1" s="343"/>
      <c r="G1" s="344"/>
      <c r="H1" s="345"/>
      <c r="I1" s="345"/>
      <c r="J1" s="345"/>
      <c r="K1" s="345"/>
      <c r="L1" s="345"/>
      <c r="M1" s="345"/>
    </row>
    <row r="2" spans="1:13" s="351" customFormat="1" ht="14.15" customHeight="1">
      <c r="A2" s="347" t="s">
        <v>16</v>
      </c>
      <c r="B2" s="348" t="s">
        <v>12</v>
      </c>
      <c r="C2" s="348" t="s">
        <v>56</v>
      </c>
      <c r="D2" s="347" t="s">
        <v>57</v>
      </c>
      <c r="E2" s="347" t="s">
        <v>58</v>
      </c>
      <c r="F2" s="348" t="s">
        <v>19</v>
      </c>
      <c r="G2" s="349" t="s">
        <v>20</v>
      </c>
      <c r="H2" s="350"/>
      <c r="I2" s="350"/>
      <c r="J2" s="350"/>
      <c r="K2" s="350"/>
      <c r="L2" s="350"/>
      <c r="M2" s="350"/>
    </row>
    <row r="3" spans="1:13" s="346" customFormat="1" ht="14.15" customHeight="1" thickBot="1">
      <c r="A3" s="352"/>
      <c r="B3" s="353">
        <v>30</v>
      </c>
      <c r="C3" s="353">
        <v>30</v>
      </c>
      <c r="D3" s="354">
        <v>20</v>
      </c>
      <c r="E3" s="354">
        <v>10</v>
      </c>
      <c r="F3" s="353">
        <f>SUM(B3:E3)</f>
        <v>90</v>
      </c>
      <c r="G3" s="355"/>
      <c r="H3" s="345"/>
      <c r="I3" s="345"/>
      <c r="J3" s="345"/>
      <c r="K3" s="345"/>
      <c r="L3" s="345"/>
      <c r="M3" s="345"/>
    </row>
    <row r="4" spans="1:13" s="350" customFormat="1" ht="14.15" customHeight="1" thickBot="1">
      <c r="A4" s="356" t="s">
        <v>79</v>
      </c>
      <c r="B4" s="357">
        <v>30</v>
      </c>
      <c r="C4" s="357">
        <v>30</v>
      </c>
      <c r="D4" s="358">
        <v>18</v>
      </c>
      <c r="E4" s="358">
        <v>10</v>
      </c>
      <c r="F4" s="348">
        <f>SUM(B4:E4)</f>
        <v>88</v>
      </c>
      <c r="G4" s="350" t="s">
        <v>212</v>
      </c>
    </row>
    <row r="5" spans="1:13" s="361" customFormat="1" ht="14.15" customHeight="1" thickBot="1">
      <c r="A5" s="356" t="s">
        <v>80</v>
      </c>
      <c r="B5" s="359">
        <v>30</v>
      </c>
      <c r="C5" s="359">
        <v>30</v>
      </c>
      <c r="D5" s="360">
        <v>20</v>
      </c>
      <c r="E5" s="360">
        <v>10</v>
      </c>
      <c r="F5" s="348">
        <f t="shared" ref="F5:F33" si="0">SUM(B5:E5)</f>
        <v>90</v>
      </c>
    </row>
    <row r="6" spans="1:13" s="361" customFormat="1" ht="14.15" customHeight="1" thickBot="1">
      <c r="A6" s="356" t="s">
        <v>81</v>
      </c>
      <c r="B6" s="359">
        <v>30</v>
      </c>
      <c r="C6" s="359">
        <v>28</v>
      </c>
      <c r="D6" s="360">
        <v>20</v>
      </c>
      <c r="E6" s="360">
        <v>10</v>
      </c>
      <c r="F6" s="348">
        <f t="shared" si="0"/>
        <v>88</v>
      </c>
      <c r="G6" s="361" t="s">
        <v>209</v>
      </c>
    </row>
    <row r="7" spans="1:13" s="361" customFormat="1" ht="14.15" customHeight="1" thickBot="1">
      <c r="A7" s="356" t="s">
        <v>82</v>
      </c>
      <c r="B7" s="359">
        <v>30</v>
      </c>
      <c r="C7" s="359">
        <v>30</v>
      </c>
      <c r="D7" s="360">
        <v>20</v>
      </c>
      <c r="E7" s="360">
        <v>10</v>
      </c>
      <c r="F7" s="348">
        <f t="shared" si="0"/>
        <v>90</v>
      </c>
    </row>
    <row r="8" spans="1:13" s="361" customFormat="1" ht="14.15" customHeight="1" thickBot="1">
      <c r="A8" s="356" t="s">
        <v>83</v>
      </c>
      <c r="B8" s="359">
        <v>30</v>
      </c>
      <c r="C8" s="359">
        <v>27</v>
      </c>
      <c r="D8" s="360">
        <v>20</v>
      </c>
      <c r="E8" s="360">
        <v>10</v>
      </c>
      <c r="F8" s="348">
        <f t="shared" si="0"/>
        <v>87</v>
      </c>
      <c r="G8" s="361" t="s">
        <v>209</v>
      </c>
    </row>
    <row r="9" spans="1:13" s="361" customFormat="1" ht="14.15" customHeight="1" thickBot="1">
      <c r="A9" s="356" t="s">
        <v>84</v>
      </c>
      <c r="B9" s="359">
        <v>0</v>
      </c>
      <c r="C9" s="359">
        <v>0</v>
      </c>
      <c r="D9" s="360">
        <v>18</v>
      </c>
      <c r="E9" s="360">
        <v>10</v>
      </c>
      <c r="F9" s="348">
        <f t="shared" si="0"/>
        <v>28</v>
      </c>
      <c r="G9" s="361" t="s">
        <v>213</v>
      </c>
    </row>
    <row r="10" spans="1:13" s="361" customFormat="1" ht="14.15" customHeight="1" thickBot="1">
      <c r="A10" s="356" t="s">
        <v>85</v>
      </c>
      <c r="B10" s="359">
        <v>30</v>
      </c>
      <c r="C10" s="359">
        <v>30</v>
      </c>
      <c r="D10" s="360">
        <v>16</v>
      </c>
      <c r="E10" s="360">
        <v>10</v>
      </c>
      <c r="F10" s="348">
        <f t="shared" si="0"/>
        <v>86</v>
      </c>
      <c r="G10" s="361" t="s">
        <v>226</v>
      </c>
    </row>
    <row r="11" spans="1:13" s="361" customFormat="1" ht="14.15" customHeight="1" thickBot="1">
      <c r="A11" s="356" t="s">
        <v>86</v>
      </c>
      <c r="B11" s="359">
        <v>30</v>
      </c>
      <c r="C11" s="359">
        <v>28</v>
      </c>
      <c r="D11" s="360">
        <v>18</v>
      </c>
      <c r="E11" s="360">
        <v>10</v>
      </c>
      <c r="F11" s="348">
        <f t="shared" si="0"/>
        <v>86</v>
      </c>
      <c r="G11" s="361" t="s">
        <v>236</v>
      </c>
    </row>
    <row r="12" spans="1:13" s="361" customFormat="1" ht="14.15" customHeight="1" thickBot="1">
      <c r="A12" s="356" t="s">
        <v>87</v>
      </c>
      <c r="B12" s="359">
        <v>30</v>
      </c>
      <c r="C12" s="359">
        <v>28</v>
      </c>
      <c r="D12" s="360">
        <v>18</v>
      </c>
      <c r="E12" s="360">
        <v>10</v>
      </c>
      <c r="F12" s="348">
        <f t="shared" si="0"/>
        <v>86</v>
      </c>
      <c r="G12" s="361" t="s">
        <v>214</v>
      </c>
    </row>
    <row r="13" spans="1:13" s="361" customFormat="1" ht="14.15" customHeight="1" thickBot="1">
      <c r="A13" s="356" t="s">
        <v>88</v>
      </c>
      <c r="B13" s="359">
        <v>15</v>
      </c>
      <c r="C13" s="359">
        <v>15</v>
      </c>
      <c r="D13" s="360">
        <v>10</v>
      </c>
      <c r="E13" s="360">
        <v>5</v>
      </c>
      <c r="F13" s="348">
        <f t="shared" si="0"/>
        <v>45</v>
      </c>
      <c r="G13" s="361" t="s">
        <v>225</v>
      </c>
    </row>
    <row r="14" spans="1:13" s="361" customFormat="1" ht="14.15" customHeight="1" thickBot="1">
      <c r="A14" s="356" t="s">
        <v>89</v>
      </c>
      <c r="B14" s="359">
        <v>28</v>
      </c>
      <c r="C14" s="359">
        <v>28</v>
      </c>
      <c r="D14" s="362">
        <v>18</v>
      </c>
      <c r="E14" s="362">
        <v>10</v>
      </c>
      <c r="F14" s="348">
        <f t="shared" si="0"/>
        <v>84</v>
      </c>
      <c r="G14" s="363" t="s">
        <v>221</v>
      </c>
    </row>
    <row r="15" spans="1:13" s="361" customFormat="1" ht="14.15" customHeight="1" thickBot="1">
      <c r="A15" s="356" t="s">
        <v>90</v>
      </c>
      <c r="B15" s="359">
        <v>0</v>
      </c>
      <c r="C15" s="359">
        <v>0</v>
      </c>
      <c r="D15" s="362">
        <v>0</v>
      </c>
      <c r="E15" s="362">
        <v>0</v>
      </c>
      <c r="F15" s="348">
        <f>SUM(B15:E15)</f>
        <v>0</v>
      </c>
      <c r="G15" s="361" t="s">
        <v>224</v>
      </c>
    </row>
    <row r="16" spans="1:13" s="361" customFormat="1" ht="14.15" customHeight="1" thickBot="1">
      <c r="A16" s="356" t="s">
        <v>91</v>
      </c>
      <c r="B16" s="359">
        <v>30</v>
      </c>
      <c r="C16" s="359">
        <v>28</v>
      </c>
      <c r="D16" s="362">
        <v>18</v>
      </c>
      <c r="E16" s="362">
        <v>10</v>
      </c>
      <c r="F16" s="348">
        <f t="shared" si="0"/>
        <v>86</v>
      </c>
      <c r="G16" s="361" t="s">
        <v>222</v>
      </c>
    </row>
    <row r="17" spans="1:7" s="361" customFormat="1" ht="14.15" customHeight="1" thickBot="1">
      <c r="A17" s="356" t="s">
        <v>92</v>
      </c>
      <c r="B17" s="359">
        <v>30</v>
      </c>
      <c r="C17" s="359">
        <v>28</v>
      </c>
      <c r="D17" s="362">
        <v>20</v>
      </c>
      <c r="E17" s="362">
        <v>10</v>
      </c>
      <c r="F17" s="348">
        <f t="shared" si="0"/>
        <v>88</v>
      </c>
      <c r="G17" s="363" t="s">
        <v>215</v>
      </c>
    </row>
    <row r="18" spans="1:7" s="361" customFormat="1" ht="14.15" customHeight="1" thickBot="1">
      <c r="A18" s="356" t="s">
        <v>93</v>
      </c>
      <c r="B18" s="359">
        <v>30</v>
      </c>
      <c r="C18" s="359">
        <v>18</v>
      </c>
      <c r="D18" s="362">
        <v>18</v>
      </c>
      <c r="E18" s="362">
        <v>10</v>
      </c>
      <c r="F18" s="348">
        <f t="shared" si="0"/>
        <v>76</v>
      </c>
      <c r="G18" s="363" t="s">
        <v>216</v>
      </c>
    </row>
    <row r="19" spans="1:7" s="361" customFormat="1" ht="14.15" customHeight="1" thickBot="1">
      <c r="A19" s="356" t="s">
        <v>94</v>
      </c>
      <c r="B19" s="359">
        <v>30</v>
      </c>
      <c r="C19" s="359">
        <v>28</v>
      </c>
      <c r="D19" s="362">
        <v>18</v>
      </c>
      <c r="E19" s="362">
        <v>10</v>
      </c>
      <c r="F19" s="348">
        <f t="shared" si="0"/>
        <v>86</v>
      </c>
      <c r="G19" s="361" t="s">
        <v>219</v>
      </c>
    </row>
    <row r="20" spans="1:7" s="361" customFormat="1" ht="14.15" customHeight="1" thickBot="1">
      <c r="A20" s="356" t="s">
        <v>95</v>
      </c>
      <c r="B20" s="359">
        <v>30</v>
      </c>
      <c r="C20" s="359">
        <v>28</v>
      </c>
      <c r="D20" s="362">
        <v>18</v>
      </c>
      <c r="E20" s="362">
        <v>10</v>
      </c>
      <c r="F20" s="348">
        <f t="shared" si="0"/>
        <v>86</v>
      </c>
      <c r="G20" s="361" t="s">
        <v>222</v>
      </c>
    </row>
    <row r="21" spans="1:7" s="361" customFormat="1" ht="14.15" customHeight="1" thickBot="1">
      <c r="A21" s="356" t="s">
        <v>96</v>
      </c>
      <c r="B21" s="359">
        <v>30</v>
      </c>
      <c r="C21" s="359">
        <v>30</v>
      </c>
      <c r="D21" s="362">
        <v>20</v>
      </c>
      <c r="E21" s="362">
        <v>10</v>
      </c>
      <c r="F21" s="348">
        <f t="shared" si="0"/>
        <v>90</v>
      </c>
      <c r="G21" s="364"/>
    </row>
    <row r="22" spans="1:7" s="361" customFormat="1" ht="14.15" customHeight="1" thickBot="1">
      <c r="A22" s="356" t="s">
        <v>97</v>
      </c>
      <c r="B22" s="359">
        <v>30</v>
      </c>
      <c r="C22" s="359">
        <v>30</v>
      </c>
      <c r="D22" s="362">
        <v>20</v>
      </c>
      <c r="E22" s="362">
        <v>10</v>
      </c>
      <c r="F22" s="348">
        <f t="shared" si="0"/>
        <v>90</v>
      </c>
    </row>
    <row r="23" spans="1:7" s="361" customFormat="1" ht="14.15" customHeight="1" thickBot="1">
      <c r="A23" s="356" t="s">
        <v>98</v>
      </c>
      <c r="B23" s="359">
        <v>30</v>
      </c>
      <c r="C23" s="359">
        <v>28</v>
      </c>
      <c r="D23" s="362">
        <v>18</v>
      </c>
      <c r="E23" s="362">
        <v>10</v>
      </c>
      <c r="F23" s="348">
        <f t="shared" si="0"/>
        <v>86</v>
      </c>
      <c r="G23" s="361" t="s">
        <v>210</v>
      </c>
    </row>
    <row r="24" spans="1:7" s="361" customFormat="1" ht="14.15" customHeight="1" thickBot="1">
      <c r="A24" s="356" t="s">
        <v>99</v>
      </c>
      <c r="B24" s="359">
        <v>30</v>
      </c>
      <c r="C24" s="359">
        <v>30</v>
      </c>
      <c r="D24" s="362">
        <v>18</v>
      </c>
      <c r="E24" s="362">
        <v>10</v>
      </c>
      <c r="F24" s="348">
        <f t="shared" si="0"/>
        <v>88</v>
      </c>
      <c r="G24" s="361" t="s">
        <v>218</v>
      </c>
    </row>
    <row r="25" spans="1:7" s="361" customFormat="1" ht="14.15" customHeight="1" thickBot="1">
      <c r="A25" s="356" t="s">
        <v>100</v>
      </c>
      <c r="B25" s="359">
        <v>30</v>
      </c>
      <c r="C25" s="359">
        <v>28</v>
      </c>
      <c r="D25" s="362">
        <v>18</v>
      </c>
      <c r="E25" s="362">
        <v>10</v>
      </c>
      <c r="F25" s="348">
        <f t="shared" si="0"/>
        <v>86</v>
      </c>
      <c r="G25" s="361" t="s">
        <v>237</v>
      </c>
    </row>
    <row r="26" spans="1:7" s="361" customFormat="1" ht="14.15" customHeight="1" thickBot="1">
      <c r="A26" s="356" t="s">
        <v>101</v>
      </c>
      <c r="B26" s="359">
        <v>30</v>
      </c>
      <c r="C26" s="359">
        <v>30</v>
      </c>
      <c r="D26" s="362">
        <v>18</v>
      </c>
      <c r="E26" s="362">
        <v>10</v>
      </c>
      <c r="F26" s="348">
        <f t="shared" si="0"/>
        <v>88</v>
      </c>
      <c r="G26" s="361" t="s">
        <v>212</v>
      </c>
    </row>
    <row r="27" spans="1:7" s="361" customFormat="1" ht="14.15" customHeight="1" thickBot="1">
      <c r="A27" s="356" t="s">
        <v>102</v>
      </c>
      <c r="B27" s="359">
        <v>30</v>
      </c>
      <c r="C27" s="359">
        <v>28</v>
      </c>
      <c r="D27" s="362">
        <v>20</v>
      </c>
      <c r="E27" s="362">
        <v>10</v>
      </c>
      <c r="F27" s="348">
        <f t="shared" si="0"/>
        <v>88</v>
      </c>
      <c r="G27" s="361" t="s">
        <v>233</v>
      </c>
    </row>
    <row r="28" spans="1:7" s="361" customFormat="1" ht="14.15" customHeight="1" thickBot="1">
      <c r="A28" s="356" t="s">
        <v>229</v>
      </c>
      <c r="B28" s="359">
        <v>0</v>
      </c>
      <c r="C28" s="359">
        <v>0</v>
      </c>
      <c r="D28" s="362">
        <v>0</v>
      </c>
      <c r="E28" s="362">
        <v>0</v>
      </c>
      <c r="F28" s="348">
        <f t="shared" si="0"/>
        <v>0</v>
      </c>
      <c r="G28" s="361" t="s">
        <v>211</v>
      </c>
    </row>
    <row r="29" spans="1:7" s="361" customFormat="1" ht="14.15" customHeight="1" thickBot="1">
      <c r="A29" s="356" t="s">
        <v>230</v>
      </c>
      <c r="B29" s="359">
        <v>30</v>
      </c>
      <c r="C29" s="359">
        <v>27</v>
      </c>
      <c r="D29" s="362">
        <v>18</v>
      </c>
      <c r="E29" s="362">
        <v>10</v>
      </c>
      <c r="F29" s="348">
        <f t="shared" si="0"/>
        <v>85</v>
      </c>
      <c r="G29" s="361" t="s">
        <v>217</v>
      </c>
    </row>
    <row r="30" spans="1:7" s="361" customFormat="1" ht="14.15" customHeight="1" thickBot="1">
      <c r="A30" s="356" t="s">
        <v>103</v>
      </c>
      <c r="B30" s="359">
        <v>30</v>
      </c>
      <c r="C30" s="359">
        <v>28</v>
      </c>
      <c r="D30" s="362">
        <v>18</v>
      </c>
      <c r="E30" s="362">
        <v>10</v>
      </c>
      <c r="F30" s="348">
        <f t="shared" si="0"/>
        <v>86</v>
      </c>
      <c r="G30" s="361" t="s">
        <v>219</v>
      </c>
    </row>
    <row r="31" spans="1:7" s="361" customFormat="1" ht="14.15" customHeight="1" thickBot="1">
      <c r="A31" s="356" t="s">
        <v>104</v>
      </c>
      <c r="B31" s="359">
        <v>30</v>
      </c>
      <c r="C31" s="359">
        <v>28</v>
      </c>
      <c r="D31" s="362">
        <v>18</v>
      </c>
      <c r="E31" s="362">
        <v>10</v>
      </c>
      <c r="F31" s="348">
        <f t="shared" si="0"/>
        <v>86</v>
      </c>
      <c r="G31" s="361" t="s">
        <v>220</v>
      </c>
    </row>
    <row r="32" spans="1:7" s="361" customFormat="1" ht="14.15" customHeight="1" thickBot="1">
      <c r="A32" s="356" t="s">
        <v>105</v>
      </c>
      <c r="B32" s="359">
        <v>30</v>
      </c>
      <c r="C32" s="359">
        <v>24</v>
      </c>
      <c r="D32" s="362">
        <v>18</v>
      </c>
      <c r="E32" s="362">
        <v>10</v>
      </c>
      <c r="F32" s="348">
        <f t="shared" si="0"/>
        <v>82</v>
      </c>
      <c r="G32" s="363" t="s">
        <v>223</v>
      </c>
    </row>
    <row r="33" spans="1:7" s="367" customFormat="1" ht="14.15" customHeight="1" thickBot="1">
      <c r="A33" s="356" t="s">
        <v>106</v>
      </c>
      <c r="B33" s="365">
        <v>30</v>
      </c>
      <c r="C33" s="365">
        <v>28</v>
      </c>
      <c r="D33" s="366">
        <v>20</v>
      </c>
      <c r="E33" s="366">
        <v>10</v>
      </c>
      <c r="F33" s="348">
        <f t="shared" si="0"/>
        <v>88</v>
      </c>
      <c r="G33" s="367" t="s">
        <v>210</v>
      </c>
    </row>
    <row r="34" spans="1:7" ht="13.5" customHeight="1">
      <c r="A34" s="369"/>
      <c r="B34" s="369"/>
      <c r="C34" s="369"/>
      <c r="D34" s="369"/>
      <c r="E34" s="369"/>
      <c r="G34" s="368"/>
    </row>
    <row r="35" spans="1:7" ht="13.5" customHeight="1">
      <c r="A35" s="369"/>
      <c r="B35" s="369"/>
      <c r="C35" s="369"/>
      <c r="D35" s="369"/>
      <c r="E35" s="369"/>
      <c r="G35" s="368"/>
    </row>
    <row r="36" spans="1:7" ht="13.5" customHeight="1">
      <c r="A36" s="369"/>
      <c r="B36" s="369"/>
      <c r="C36" s="369"/>
      <c r="D36" s="369"/>
      <c r="E36" s="369"/>
      <c r="G36" s="368"/>
    </row>
    <row r="37" spans="1:7" ht="13.5" customHeight="1">
      <c r="A37" s="369"/>
      <c r="B37" s="369"/>
      <c r="C37" s="369"/>
      <c r="D37" s="369"/>
      <c r="E37" s="369"/>
      <c r="G37" s="368"/>
    </row>
    <row r="38" spans="1:7" ht="13.5" customHeight="1">
      <c r="A38" s="369"/>
      <c r="B38" s="369"/>
      <c r="C38" s="369"/>
      <c r="D38" s="369"/>
      <c r="E38" s="369"/>
      <c r="G38" s="368"/>
    </row>
    <row r="39" spans="1:7" ht="13.5" customHeight="1">
      <c r="A39" s="369"/>
      <c r="B39" s="369"/>
      <c r="C39" s="369"/>
      <c r="D39" s="369"/>
      <c r="E39" s="369"/>
      <c r="G39" s="368"/>
    </row>
    <row r="40" spans="1:7" ht="13.5" customHeight="1">
      <c r="A40" s="369"/>
      <c r="B40" s="369"/>
      <c r="C40" s="369"/>
      <c r="D40" s="369"/>
      <c r="E40" s="369"/>
      <c r="G40" s="368"/>
    </row>
    <row r="41" spans="1:7" ht="13.5" customHeight="1">
      <c r="A41" s="369"/>
      <c r="B41" s="369"/>
      <c r="C41" s="369"/>
      <c r="D41" s="369"/>
      <c r="E41" s="369"/>
      <c r="G41" s="368"/>
    </row>
    <row r="42" spans="1:7" ht="13.5" customHeight="1">
      <c r="A42" s="369"/>
      <c r="B42" s="369"/>
      <c r="C42" s="369"/>
      <c r="D42" s="369"/>
      <c r="E42" s="369"/>
      <c r="G42" s="368"/>
    </row>
    <row r="43" spans="1:7" ht="13.5" customHeight="1">
      <c r="A43" s="371"/>
      <c r="B43" s="369"/>
      <c r="C43" s="369"/>
      <c r="D43" s="371"/>
      <c r="E43" s="371"/>
      <c r="G43" s="368"/>
    </row>
    <row r="44" spans="1:7" ht="13.5" customHeight="1">
      <c r="A44" s="369"/>
      <c r="B44" s="369"/>
      <c r="C44" s="369"/>
      <c r="D44" s="369"/>
      <c r="E44" s="369"/>
      <c r="G44" s="368"/>
    </row>
    <row r="45" spans="1:7" ht="13.5" customHeight="1">
      <c r="A45" s="369"/>
      <c r="B45" s="369"/>
      <c r="C45" s="369"/>
      <c r="D45" s="369"/>
      <c r="E45" s="369"/>
      <c r="G45" s="368"/>
    </row>
    <row r="46" spans="1:7" ht="13.5" customHeight="1">
      <c r="A46" s="369"/>
      <c r="B46" s="369"/>
      <c r="C46" s="369"/>
      <c r="D46" s="369"/>
      <c r="E46" s="369"/>
      <c r="G46" s="372"/>
    </row>
    <row r="47" spans="1:7" ht="13.5" customHeight="1">
      <c r="A47" s="369"/>
      <c r="B47" s="369"/>
      <c r="C47" s="369"/>
      <c r="D47" s="369"/>
      <c r="E47" s="369"/>
      <c r="G47" s="372"/>
    </row>
    <row r="48" spans="1:7" ht="13.5" customHeight="1">
      <c r="A48" s="369"/>
      <c r="B48" s="369"/>
      <c r="C48" s="369"/>
      <c r="D48" s="369"/>
      <c r="E48" s="369"/>
      <c r="G48" s="372"/>
    </row>
    <row r="49" spans="1:7" ht="13.5" customHeight="1">
      <c r="A49" s="369"/>
      <c r="B49" s="369"/>
      <c r="C49" s="369"/>
      <c r="D49" s="369"/>
      <c r="E49" s="369"/>
      <c r="G49" s="372"/>
    </row>
    <row r="50" spans="1:7" ht="13.5" customHeight="1">
      <c r="A50" s="369"/>
      <c r="B50" s="369"/>
      <c r="C50" s="369"/>
      <c r="D50" s="369"/>
      <c r="E50" s="369"/>
      <c r="G50" s="372"/>
    </row>
    <row r="51" spans="1:7" ht="13.5" customHeight="1">
      <c r="A51" s="369"/>
      <c r="B51" s="369"/>
      <c r="C51" s="369"/>
      <c r="D51" s="369"/>
      <c r="E51" s="369"/>
      <c r="G51" s="372"/>
    </row>
    <row r="52" spans="1:7" ht="13.5" customHeight="1">
      <c r="A52" s="369"/>
      <c r="B52" s="369"/>
      <c r="C52" s="369"/>
      <c r="D52" s="369"/>
      <c r="E52" s="369"/>
      <c r="G52" s="372"/>
    </row>
    <row r="53" spans="1:7" ht="13.5" customHeight="1">
      <c r="A53" s="369"/>
      <c r="B53" s="369"/>
      <c r="C53" s="369"/>
      <c r="D53" s="369"/>
      <c r="E53" s="369"/>
      <c r="G53" s="372"/>
    </row>
    <row r="54" spans="1:7" ht="13.5" customHeight="1">
      <c r="A54" s="369"/>
      <c r="B54" s="369"/>
      <c r="C54" s="369"/>
      <c r="D54" s="369"/>
      <c r="E54" s="369"/>
      <c r="G54" s="372"/>
    </row>
    <row r="55" spans="1:7" ht="13.5" customHeight="1">
      <c r="A55" s="369"/>
      <c r="B55" s="369"/>
      <c r="C55" s="369"/>
      <c r="D55" s="369"/>
      <c r="E55" s="369"/>
      <c r="G55" s="372"/>
    </row>
    <row r="56" spans="1:7" ht="13.5" customHeight="1">
      <c r="A56" s="369"/>
      <c r="B56" s="369"/>
      <c r="C56" s="369"/>
      <c r="D56" s="369"/>
      <c r="E56" s="369"/>
      <c r="G56" s="372"/>
    </row>
    <row r="57" spans="1:7" ht="13.5" customHeight="1">
      <c r="A57" s="369"/>
      <c r="B57" s="369"/>
      <c r="C57" s="369"/>
      <c r="D57" s="369"/>
      <c r="E57" s="369"/>
      <c r="G57" s="372"/>
    </row>
    <row r="58" spans="1:7" ht="13.5" customHeight="1">
      <c r="A58" s="369"/>
      <c r="B58" s="369"/>
      <c r="C58" s="369"/>
      <c r="D58" s="369"/>
      <c r="E58" s="369"/>
      <c r="G58" s="372"/>
    </row>
    <row r="59" spans="1:7" ht="13.5" customHeight="1">
      <c r="A59" s="369"/>
      <c r="B59" s="369"/>
      <c r="C59" s="369"/>
      <c r="D59" s="369"/>
      <c r="E59" s="369"/>
      <c r="G59" s="372"/>
    </row>
    <row r="60" spans="1:7" ht="13.5" customHeight="1">
      <c r="A60" s="369"/>
      <c r="B60" s="369"/>
      <c r="C60" s="369"/>
      <c r="D60" s="369"/>
      <c r="E60" s="369"/>
      <c r="G60" s="372"/>
    </row>
    <row r="61" spans="1:7" ht="13.5" customHeight="1">
      <c r="A61" s="369"/>
      <c r="B61" s="369"/>
      <c r="C61" s="369"/>
      <c r="D61" s="369"/>
      <c r="E61" s="369"/>
      <c r="G61" s="372"/>
    </row>
    <row r="62" spans="1:7" ht="13.5" customHeight="1">
      <c r="A62" s="369"/>
      <c r="B62" s="369"/>
      <c r="C62" s="369"/>
      <c r="D62" s="369"/>
      <c r="E62" s="369"/>
      <c r="G62" s="372"/>
    </row>
    <row r="63" spans="1:7" ht="13.5" customHeight="1">
      <c r="A63" s="369"/>
      <c r="B63" s="369"/>
      <c r="C63" s="369"/>
      <c r="D63" s="369"/>
      <c r="E63" s="369"/>
      <c r="G63" s="372"/>
    </row>
    <row r="64" spans="1:7" ht="13.5" customHeight="1">
      <c r="A64" s="369"/>
      <c r="B64" s="369"/>
      <c r="C64" s="369"/>
      <c r="D64" s="369"/>
      <c r="E64" s="369"/>
      <c r="G64" s="372"/>
    </row>
    <row r="65" spans="1:7" ht="13.5" customHeight="1">
      <c r="A65" s="369"/>
      <c r="B65" s="369"/>
      <c r="C65" s="369"/>
      <c r="D65" s="369"/>
      <c r="E65" s="369"/>
      <c r="G65" s="372"/>
    </row>
    <row r="66" spans="1:7" ht="13.5" customHeight="1">
      <c r="A66" s="369"/>
      <c r="B66" s="369"/>
      <c r="C66" s="369"/>
      <c r="D66" s="369"/>
      <c r="E66" s="369"/>
      <c r="G66" s="372"/>
    </row>
    <row r="67" spans="1:7" ht="13.5" customHeight="1">
      <c r="A67" s="369"/>
      <c r="B67" s="369"/>
      <c r="C67" s="369"/>
      <c r="D67" s="369"/>
      <c r="E67" s="369"/>
      <c r="G67" s="372"/>
    </row>
    <row r="68" spans="1:7" ht="13.5" customHeight="1">
      <c r="A68" s="369"/>
      <c r="B68" s="369"/>
      <c r="C68" s="369"/>
      <c r="D68" s="369"/>
      <c r="E68" s="369"/>
      <c r="G68" s="372"/>
    </row>
    <row r="69" spans="1:7" ht="13.5" customHeight="1">
      <c r="A69" s="369"/>
      <c r="B69" s="369"/>
      <c r="C69" s="369"/>
      <c r="D69" s="369"/>
      <c r="E69" s="369"/>
      <c r="G69" s="372"/>
    </row>
    <row r="70" spans="1:7" ht="13.5" customHeight="1">
      <c r="A70" s="369"/>
      <c r="B70" s="369"/>
      <c r="C70" s="369"/>
      <c r="D70" s="369"/>
      <c r="E70" s="369"/>
      <c r="G70" s="372"/>
    </row>
    <row r="71" spans="1:7" ht="13.5" customHeight="1">
      <c r="A71" s="369"/>
      <c r="B71" s="369"/>
      <c r="C71" s="369"/>
      <c r="D71" s="369"/>
      <c r="E71" s="369"/>
      <c r="G71" s="372"/>
    </row>
    <row r="72" spans="1:7" ht="13.5" customHeight="1">
      <c r="A72" s="369"/>
      <c r="B72" s="369"/>
      <c r="C72" s="369"/>
      <c r="D72" s="369"/>
      <c r="E72" s="369"/>
      <c r="G72" s="368"/>
    </row>
    <row r="73" spans="1:7" ht="13.5" customHeight="1">
      <c r="A73" s="371"/>
      <c r="B73" s="369"/>
      <c r="C73" s="369"/>
      <c r="D73" s="371"/>
      <c r="E73" s="371"/>
      <c r="G73" s="368"/>
    </row>
    <row r="74" spans="1:7" ht="13.5" customHeight="1">
      <c r="A74" s="369"/>
      <c r="B74" s="369"/>
      <c r="C74" s="369"/>
      <c r="D74" s="369"/>
      <c r="E74" s="369"/>
      <c r="G74" s="368"/>
    </row>
    <row r="75" spans="1:7" ht="13.5" customHeight="1">
      <c r="A75" s="369"/>
      <c r="B75" s="369"/>
      <c r="C75" s="369"/>
      <c r="D75" s="369"/>
      <c r="E75" s="369"/>
      <c r="G75" s="368"/>
    </row>
    <row r="76" spans="1:7" ht="13.5" customHeight="1">
      <c r="B76" s="369"/>
      <c r="C76" s="369"/>
      <c r="G76" s="368"/>
    </row>
    <row r="77" spans="1:7" ht="13.5" customHeight="1">
      <c r="B77" s="369"/>
      <c r="C77" s="369"/>
      <c r="G77" s="368"/>
    </row>
    <row r="78" spans="1:7" ht="13.5" customHeight="1">
      <c r="B78" s="369"/>
      <c r="C78" s="369"/>
      <c r="G78" s="368"/>
    </row>
    <row r="79" spans="1:7" ht="13.5" customHeight="1">
      <c r="B79" s="369"/>
      <c r="C79" s="369"/>
      <c r="G79" s="368"/>
    </row>
    <row r="80" spans="1:7" ht="13.5" customHeight="1">
      <c r="B80" s="369"/>
      <c r="C80" s="369"/>
      <c r="G80" s="368"/>
    </row>
    <row r="81" spans="2:7" ht="13.5" customHeight="1">
      <c r="B81" s="369"/>
      <c r="C81" s="369"/>
      <c r="G81" s="368"/>
    </row>
    <row r="82" spans="2:7" ht="13.5" customHeight="1">
      <c r="B82" s="369"/>
      <c r="C82" s="369"/>
      <c r="G82" s="368"/>
    </row>
    <row r="83" spans="2:7" ht="13.5" customHeight="1">
      <c r="B83" s="369"/>
      <c r="C83" s="369"/>
      <c r="G83" s="368"/>
    </row>
    <row r="84" spans="2:7" ht="13.5" customHeight="1">
      <c r="B84" s="369"/>
      <c r="C84" s="369"/>
      <c r="G84" s="368"/>
    </row>
    <row r="85" spans="2:7" ht="13.5" customHeight="1">
      <c r="B85" s="369"/>
      <c r="C85" s="369"/>
      <c r="G85" s="368"/>
    </row>
    <row r="86" spans="2:7" ht="13.5" customHeight="1">
      <c r="B86" s="369"/>
      <c r="C86" s="369"/>
      <c r="G86" s="368"/>
    </row>
    <row r="87" spans="2:7" ht="13.5" customHeight="1">
      <c r="B87" s="369"/>
      <c r="C87" s="369"/>
      <c r="G87" s="368"/>
    </row>
    <row r="88" spans="2:7" ht="13.5" customHeight="1">
      <c r="B88" s="369"/>
      <c r="C88" s="369"/>
      <c r="G88" s="368"/>
    </row>
    <row r="89" spans="2:7" ht="13.5" customHeight="1">
      <c r="B89" s="369"/>
      <c r="C89" s="369"/>
      <c r="G89" s="368"/>
    </row>
    <row r="90" spans="2:7" ht="13.5" customHeight="1">
      <c r="B90" s="369"/>
      <c r="C90" s="369"/>
      <c r="G90" s="368"/>
    </row>
    <row r="91" spans="2:7" ht="13.5" customHeight="1">
      <c r="B91" s="369"/>
      <c r="C91" s="369"/>
      <c r="G91" s="368"/>
    </row>
    <row r="92" spans="2:7" ht="13.5" customHeight="1">
      <c r="B92" s="369"/>
      <c r="C92" s="369"/>
      <c r="G92" s="368"/>
    </row>
    <row r="93" spans="2:7" ht="13.5" customHeight="1">
      <c r="B93" s="369"/>
      <c r="C93" s="369"/>
      <c r="G93" s="368"/>
    </row>
    <row r="94" spans="2:7" ht="13.5" customHeight="1">
      <c r="B94" s="369"/>
      <c r="C94" s="369"/>
      <c r="G94" s="368"/>
    </row>
    <row r="95" spans="2:7" ht="13.5" customHeight="1">
      <c r="B95" s="369"/>
      <c r="C95" s="369"/>
      <c r="G95" s="368"/>
    </row>
    <row r="96" spans="2:7" ht="13.5" customHeight="1">
      <c r="B96" s="369"/>
      <c r="C96" s="369"/>
      <c r="G96" s="368"/>
    </row>
    <row r="97" spans="1:7" ht="13.5" customHeight="1">
      <c r="B97" s="369"/>
      <c r="C97" s="369"/>
      <c r="G97" s="368"/>
    </row>
    <row r="98" spans="1:7" ht="13.5" customHeight="1">
      <c r="B98" s="369"/>
      <c r="C98" s="369"/>
      <c r="G98" s="368"/>
    </row>
    <row r="99" spans="1:7" ht="13.5" customHeight="1">
      <c r="B99" s="369"/>
      <c r="C99" s="369"/>
      <c r="G99" s="368"/>
    </row>
    <row r="100" spans="1:7" ht="13.5" customHeight="1">
      <c r="B100" s="369"/>
      <c r="C100" s="369"/>
      <c r="G100" s="368"/>
    </row>
    <row r="101" spans="1:7" ht="13.5" customHeight="1">
      <c r="A101" s="369"/>
      <c r="B101" s="369"/>
      <c r="C101" s="369"/>
      <c r="D101" s="369"/>
      <c r="E101" s="369"/>
      <c r="G101" s="368"/>
    </row>
    <row r="102" spans="1:7" ht="13.5" customHeight="1">
      <c r="A102" s="369"/>
      <c r="B102" s="369"/>
      <c r="C102" s="369"/>
      <c r="D102" s="369"/>
      <c r="E102" s="369"/>
      <c r="G102" s="368"/>
    </row>
    <row r="103" spans="1:7" ht="13.5" customHeight="1">
      <c r="A103" s="371"/>
      <c r="B103" s="369"/>
      <c r="C103" s="369"/>
      <c r="D103" s="371"/>
      <c r="E103" s="371"/>
      <c r="G103" s="368"/>
    </row>
    <row r="104" spans="1:7" ht="13.5" customHeight="1">
      <c r="A104" s="369"/>
      <c r="B104" s="369"/>
      <c r="C104" s="369"/>
      <c r="D104" s="369"/>
      <c r="E104" s="369"/>
      <c r="G104" s="368"/>
    </row>
    <row r="105" spans="1:7" ht="13.5" customHeight="1">
      <c r="A105" s="369"/>
      <c r="B105" s="369"/>
      <c r="C105" s="369"/>
      <c r="D105" s="369"/>
      <c r="E105" s="369"/>
      <c r="G105" s="368"/>
    </row>
    <row r="106" spans="1:7" ht="13.5" customHeight="1">
      <c r="A106" s="369"/>
      <c r="D106" s="369"/>
      <c r="E106" s="369"/>
      <c r="F106" s="373"/>
    </row>
    <row r="107" spans="1:7" ht="13.5" customHeight="1">
      <c r="A107" s="369"/>
      <c r="D107" s="369"/>
      <c r="E107" s="369"/>
      <c r="F107" s="373"/>
    </row>
    <row r="108" spans="1:7" ht="13.5" customHeight="1">
      <c r="A108" s="369"/>
      <c r="D108" s="369"/>
      <c r="E108" s="369"/>
      <c r="F108" s="373"/>
    </row>
    <row r="109" spans="1:7" ht="13.5" customHeight="1">
      <c r="A109" s="369"/>
      <c r="D109" s="369"/>
      <c r="E109" s="369"/>
      <c r="F109" s="373"/>
    </row>
    <row r="110" spans="1:7" ht="13.5" customHeight="1">
      <c r="A110" s="369"/>
      <c r="D110" s="369"/>
      <c r="E110" s="369"/>
      <c r="F110" s="373"/>
    </row>
    <row r="111" spans="1:7" ht="13.5" customHeight="1">
      <c r="A111" s="369"/>
      <c r="D111" s="369"/>
      <c r="E111" s="369"/>
      <c r="F111" s="373"/>
    </row>
    <row r="112" spans="1:7" ht="13.5" customHeight="1">
      <c r="A112" s="369"/>
      <c r="D112" s="369"/>
      <c r="E112" s="369"/>
      <c r="F112" s="373"/>
    </row>
    <row r="113" spans="1:6" ht="13.5" customHeight="1">
      <c r="A113" s="369"/>
      <c r="D113" s="369"/>
      <c r="E113" s="369"/>
      <c r="F113" s="373"/>
    </row>
    <row r="114" spans="1:6" ht="13.5" customHeight="1">
      <c r="A114" s="369"/>
      <c r="D114" s="369"/>
      <c r="E114" s="369"/>
      <c r="F114" s="373"/>
    </row>
    <row r="115" spans="1:6" ht="13.5" customHeight="1">
      <c r="A115" s="369"/>
      <c r="D115" s="369"/>
      <c r="E115" s="369"/>
      <c r="F115" s="373"/>
    </row>
    <row r="116" spans="1:6" ht="13.5" customHeight="1">
      <c r="A116" s="369"/>
      <c r="D116" s="369"/>
      <c r="E116" s="369"/>
      <c r="F116" s="373"/>
    </row>
    <row r="117" spans="1:6" ht="13.5" customHeight="1">
      <c r="A117" s="369"/>
      <c r="D117" s="369"/>
      <c r="E117" s="369"/>
      <c r="F117" s="373"/>
    </row>
    <row r="118" spans="1:6" ht="13.5" customHeight="1">
      <c r="A118" s="369"/>
      <c r="D118" s="369"/>
      <c r="E118" s="369"/>
      <c r="F118" s="373"/>
    </row>
    <row r="119" spans="1:6" ht="13.5" customHeight="1">
      <c r="A119" s="374"/>
      <c r="D119" s="374"/>
      <c r="E119" s="374"/>
      <c r="F119" s="373"/>
    </row>
    <row r="120" spans="1:6" ht="13.5" customHeight="1">
      <c r="A120" s="369"/>
      <c r="D120" s="369"/>
      <c r="E120" s="369"/>
      <c r="F120" s="373"/>
    </row>
    <row r="121" spans="1:6" ht="13.5" customHeight="1">
      <c r="A121" s="369"/>
      <c r="D121" s="369"/>
      <c r="E121" s="369"/>
      <c r="F121" s="373"/>
    </row>
    <row r="122" spans="1:6" ht="13.5" customHeight="1">
      <c r="A122" s="369"/>
      <c r="D122" s="369"/>
      <c r="E122" s="369"/>
      <c r="F122" s="373"/>
    </row>
    <row r="123" spans="1:6" ht="13.5" customHeight="1">
      <c r="A123" s="369"/>
      <c r="D123" s="369"/>
      <c r="E123" s="369"/>
      <c r="F123" s="373"/>
    </row>
    <row r="124" spans="1:6" ht="13.5" customHeight="1">
      <c r="A124" s="369"/>
      <c r="D124" s="369"/>
      <c r="E124" s="369"/>
      <c r="F124" s="373"/>
    </row>
    <row r="125" spans="1:6" ht="13.5" customHeight="1">
      <c r="A125" s="369"/>
      <c r="D125" s="369"/>
      <c r="E125" s="369"/>
      <c r="F125" s="373"/>
    </row>
    <row r="126" spans="1:6">
      <c r="A126" s="369"/>
      <c r="D126" s="369"/>
      <c r="E126" s="369"/>
      <c r="F126" s="373"/>
    </row>
    <row r="127" spans="1:6">
      <c r="A127" s="369"/>
      <c r="D127" s="369"/>
      <c r="E127" s="369"/>
      <c r="F127" s="373"/>
    </row>
    <row r="128" spans="1:6">
      <c r="A128" s="369"/>
      <c r="D128" s="369"/>
      <c r="E128" s="369"/>
      <c r="F128" s="373"/>
    </row>
    <row r="129" spans="1:7">
      <c r="A129" s="369"/>
      <c r="D129" s="369"/>
      <c r="E129" s="369"/>
      <c r="F129" s="373"/>
    </row>
    <row r="130" spans="1:7">
      <c r="A130" s="369"/>
      <c r="B130" s="369"/>
      <c r="C130" s="369"/>
      <c r="D130" s="369"/>
      <c r="E130" s="369"/>
      <c r="G130" s="375"/>
    </row>
    <row r="131" spans="1:7">
      <c r="A131" s="369"/>
      <c r="B131" s="369"/>
      <c r="C131" s="369"/>
      <c r="D131" s="369"/>
      <c r="E131" s="369"/>
      <c r="G131" s="368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J130"/>
  <sheetViews>
    <sheetView topLeftCell="D10" zoomScale="81" zoomScaleNormal="81" workbookViewId="0"/>
  </sheetViews>
  <sheetFormatPr defaultColWidth="11.453125" defaultRowHeight="12.5"/>
  <cols>
    <col min="1" max="1" width="7.453125" style="303" customWidth="1"/>
    <col min="2" max="2" width="11.08984375" style="303" customWidth="1"/>
    <col min="3" max="3" width="16.90625" style="303" customWidth="1"/>
    <col min="4" max="4" width="20.453125" style="303" customWidth="1"/>
    <col min="5" max="5" width="16.08984375" style="299" bestFit="1" customWidth="1"/>
    <col min="6" max="6" width="13.08984375" style="301" bestFit="1" customWidth="1"/>
    <col min="7" max="7" width="29.08984375" style="301" bestFit="1" customWidth="1"/>
    <col min="8" max="8" width="20" style="301" bestFit="1" customWidth="1"/>
    <col min="9" max="9" width="37.08984375" style="301" customWidth="1"/>
    <col min="10" max="10" width="47.6328125" style="301" customWidth="1"/>
    <col min="11" max="16384" width="11.453125" style="301"/>
  </cols>
  <sheetData>
    <row r="1" spans="1:10" s="279" customFormat="1" ht="14.15" customHeight="1" thickBot="1">
      <c r="A1" s="275" t="s">
        <v>240</v>
      </c>
      <c r="B1" s="275"/>
      <c r="C1" s="275"/>
      <c r="D1" s="276"/>
      <c r="E1" s="277"/>
      <c r="F1" s="278"/>
      <c r="G1" s="278"/>
      <c r="H1" s="278"/>
      <c r="I1" s="278"/>
      <c r="J1" s="278"/>
    </row>
    <row r="2" spans="1:10" s="284" customFormat="1" ht="27" customHeight="1">
      <c r="A2" s="280" t="s">
        <v>16</v>
      </c>
      <c r="B2" s="281" t="s">
        <v>62</v>
      </c>
      <c r="C2" s="281" t="s">
        <v>61</v>
      </c>
      <c r="D2" s="281" t="s">
        <v>14</v>
      </c>
      <c r="E2" s="282" t="s">
        <v>59</v>
      </c>
      <c r="F2" s="282" t="s">
        <v>60</v>
      </c>
      <c r="G2" s="282" t="s">
        <v>63</v>
      </c>
      <c r="H2" s="283" t="s">
        <v>64</v>
      </c>
      <c r="I2" s="283" t="s">
        <v>72</v>
      </c>
      <c r="J2" s="283" t="s">
        <v>73</v>
      </c>
    </row>
    <row r="3" spans="1:10" s="279" customFormat="1" ht="14.15" customHeight="1" thickBot="1">
      <c r="A3" s="285"/>
      <c r="B3" s="286">
        <v>5</v>
      </c>
      <c r="C3" s="286">
        <v>5</v>
      </c>
      <c r="D3" s="287">
        <v>5</v>
      </c>
      <c r="E3" s="288">
        <v>30</v>
      </c>
      <c r="F3" s="288">
        <v>45</v>
      </c>
      <c r="G3" s="288">
        <v>10</v>
      </c>
      <c r="H3" s="289">
        <f>SUM(B3:G3)</f>
        <v>100</v>
      </c>
      <c r="I3" s="289"/>
      <c r="J3" s="289"/>
    </row>
    <row r="4" spans="1:10" s="292" customFormat="1" ht="14.15" customHeight="1" thickBot="1">
      <c r="A4" s="290" t="s">
        <v>79</v>
      </c>
      <c r="B4" s="291">
        <v>4.7</v>
      </c>
      <c r="C4" s="291">
        <v>5</v>
      </c>
      <c r="D4" s="291">
        <v>5</v>
      </c>
      <c r="E4" s="431">
        <v>28.332999999999998</v>
      </c>
      <c r="F4" s="291">
        <v>44</v>
      </c>
      <c r="G4" s="291">
        <v>8.6999999999999993</v>
      </c>
      <c r="H4" s="430">
        <f>SUM(B4:G4)</f>
        <v>95.733000000000004</v>
      </c>
    </row>
    <row r="5" spans="1:10" s="296" customFormat="1" ht="14.15" customHeight="1" thickBot="1">
      <c r="A5" s="290" t="s">
        <v>80</v>
      </c>
      <c r="B5" s="291">
        <v>4.8499999999999996</v>
      </c>
      <c r="C5" s="291">
        <v>5</v>
      </c>
      <c r="D5" s="291">
        <v>5</v>
      </c>
      <c r="E5" s="432">
        <v>30</v>
      </c>
      <c r="F5" s="294">
        <v>44</v>
      </c>
      <c r="G5" s="295">
        <v>10</v>
      </c>
      <c r="H5" s="430">
        <f t="shared" ref="H5:H33" si="0">SUM(B5:G5)</f>
        <v>98.85</v>
      </c>
    </row>
    <row r="6" spans="1:10" s="296" customFormat="1" ht="14.15" customHeight="1" thickBot="1">
      <c r="A6" s="290" t="s">
        <v>81</v>
      </c>
      <c r="B6" s="291">
        <v>4.8</v>
      </c>
      <c r="C6" s="291">
        <v>5</v>
      </c>
      <c r="D6" s="291">
        <v>5</v>
      </c>
      <c r="E6" s="432">
        <v>26.332999999999998</v>
      </c>
      <c r="F6" s="294">
        <v>43</v>
      </c>
      <c r="G6" s="295">
        <v>10</v>
      </c>
      <c r="H6" s="430">
        <f t="shared" si="0"/>
        <v>94.132999999999996</v>
      </c>
    </row>
    <row r="7" spans="1:10" s="296" customFormat="1" ht="14.15" customHeight="1" thickBot="1">
      <c r="A7" s="290" t="s">
        <v>82</v>
      </c>
      <c r="B7" s="291">
        <v>4.7</v>
      </c>
      <c r="C7" s="291">
        <v>5</v>
      </c>
      <c r="D7" s="291">
        <v>5</v>
      </c>
      <c r="E7" s="432">
        <v>28.332999999999998</v>
      </c>
      <c r="F7" s="294">
        <v>44</v>
      </c>
      <c r="G7" s="295">
        <v>10</v>
      </c>
      <c r="H7" s="430">
        <f t="shared" si="0"/>
        <v>97.033000000000001</v>
      </c>
    </row>
    <row r="8" spans="1:10" s="296" customFormat="1" ht="14.15" customHeight="1" thickBot="1">
      <c r="A8" s="290" t="s">
        <v>83</v>
      </c>
      <c r="B8" s="291">
        <v>5</v>
      </c>
      <c r="C8" s="291">
        <v>4</v>
      </c>
      <c r="D8" s="291">
        <v>5</v>
      </c>
      <c r="E8" s="432">
        <v>28.332999999999998</v>
      </c>
      <c r="F8" s="294">
        <v>43</v>
      </c>
      <c r="G8" s="295">
        <v>10</v>
      </c>
      <c r="H8" s="430">
        <f t="shared" si="0"/>
        <v>95.332999999999998</v>
      </c>
    </row>
    <row r="9" spans="1:10" s="296" customFormat="1" ht="14.15" customHeight="1" thickBot="1">
      <c r="A9" s="290" t="s">
        <v>84</v>
      </c>
      <c r="B9" s="291">
        <v>5</v>
      </c>
      <c r="C9" s="291">
        <v>4</v>
      </c>
      <c r="D9" s="291">
        <v>5</v>
      </c>
      <c r="E9" s="432">
        <v>28.332999999999998</v>
      </c>
      <c r="F9" s="294">
        <v>43</v>
      </c>
      <c r="G9" s="295">
        <v>8.1000000000000014</v>
      </c>
      <c r="H9" s="430">
        <f t="shared" si="0"/>
        <v>93.432999999999993</v>
      </c>
    </row>
    <row r="10" spans="1:10" s="296" customFormat="1" ht="14.15" customHeight="1" thickBot="1">
      <c r="A10" s="290" t="s">
        <v>85</v>
      </c>
      <c r="B10" s="291">
        <v>4.95</v>
      </c>
      <c r="C10" s="291">
        <v>5</v>
      </c>
      <c r="D10" s="291">
        <v>5</v>
      </c>
      <c r="E10" s="432">
        <v>25.667000000000002</v>
      </c>
      <c r="F10" s="294">
        <v>43</v>
      </c>
      <c r="G10" s="295">
        <v>10</v>
      </c>
      <c r="H10" s="430">
        <f t="shared" si="0"/>
        <v>93.617000000000004</v>
      </c>
    </row>
    <row r="11" spans="1:10" s="296" customFormat="1" ht="14.15" customHeight="1" thickBot="1">
      <c r="A11" s="290" t="s">
        <v>86</v>
      </c>
      <c r="B11" s="291">
        <v>5</v>
      </c>
      <c r="C11" s="291">
        <v>4</v>
      </c>
      <c r="D11" s="291">
        <v>5</v>
      </c>
      <c r="E11" s="432">
        <v>28.332999999999998</v>
      </c>
      <c r="F11" s="294">
        <v>43</v>
      </c>
      <c r="G11" s="295">
        <v>10</v>
      </c>
      <c r="H11" s="430">
        <f t="shared" si="0"/>
        <v>95.332999999999998</v>
      </c>
    </row>
    <row r="12" spans="1:10" s="296" customFormat="1" ht="14.15" customHeight="1" thickBot="1">
      <c r="A12" s="290" t="s">
        <v>87</v>
      </c>
      <c r="B12" s="291">
        <v>4.95</v>
      </c>
      <c r="C12" s="291">
        <v>4</v>
      </c>
      <c r="D12" s="291">
        <v>5</v>
      </c>
      <c r="E12" s="433">
        <v>26</v>
      </c>
      <c r="F12" s="295">
        <v>44</v>
      </c>
      <c r="G12" s="295">
        <v>10</v>
      </c>
      <c r="H12" s="430">
        <f t="shared" si="0"/>
        <v>93.95</v>
      </c>
    </row>
    <row r="13" spans="1:10" s="296" customFormat="1" ht="14.15" customHeight="1" thickBot="1">
      <c r="A13" s="290" t="s">
        <v>88</v>
      </c>
      <c r="B13" s="291">
        <v>4.95</v>
      </c>
      <c r="C13" s="291">
        <v>5</v>
      </c>
      <c r="D13" s="291">
        <v>5</v>
      </c>
      <c r="E13" s="432">
        <v>25.667000000000002</v>
      </c>
      <c r="F13" s="293">
        <v>43</v>
      </c>
      <c r="G13" s="295">
        <v>10</v>
      </c>
      <c r="H13" s="430">
        <f t="shared" si="0"/>
        <v>93.617000000000004</v>
      </c>
    </row>
    <row r="14" spans="1:10" s="296" customFormat="1" ht="14.15" customHeight="1" thickBot="1">
      <c r="A14" s="290" t="s">
        <v>89</v>
      </c>
      <c r="B14" s="291">
        <v>4.8499999999999996</v>
      </c>
      <c r="C14" s="291">
        <v>5</v>
      </c>
      <c r="D14" s="291">
        <v>5</v>
      </c>
      <c r="E14" s="433">
        <v>30</v>
      </c>
      <c r="F14" s="295">
        <v>44</v>
      </c>
      <c r="G14" s="295">
        <v>10</v>
      </c>
      <c r="H14" s="430">
        <f t="shared" si="0"/>
        <v>98.85</v>
      </c>
    </row>
    <row r="15" spans="1:10" s="296" customFormat="1" ht="14.15" customHeight="1" thickBot="1">
      <c r="A15" s="290" t="s">
        <v>90</v>
      </c>
      <c r="B15" s="291">
        <v>4.95</v>
      </c>
      <c r="C15" s="291">
        <v>5</v>
      </c>
      <c r="D15" s="291">
        <v>5</v>
      </c>
      <c r="E15" s="433">
        <v>27.667000000000002</v>
      </c>
      <c r="F15" s="295">
        <v>43</v>
      </c>
      <c r="G15" s="295">
        <v>5.8</v>
      </c>
      <c r="H15" s="430">
        <f t="shared" si="0"/>
        <v>91.417000000000002</v>
      </c>
    </row>
    <row r="16" spans="1:10" s="296" customFormat="1" ht="14.15" customHeight="1" thickBot="1">
      <c r="A16" s="290" t="s">
        <v>91</v>
      </c>
      <c r="B16" s="291">
        <v>4.8</v>
      </c>
      <c r="C16" s="291">
        <v>5</v>
      </c>
      <c r="D16" s="291">
        <v>5</v>
      </c>
      <c r="E16" s="432">
        <v>26.332999999999998</v>
      </c>
      <c r="F16" s="293">
        <v>43</v>
      </c>
      <c r="G16" s="295">
        <v>10</v>
      </c>
      <c r="H16" s="430">
        <f t="shared" si="0"/>
        <v>94.132999999999996</v>
      </c>
    </row>
    <row r="17" spans="1:8" s="296" customFormat="1" ht="14.15" customHeight="1" thickBot="1">
      <c r="A17" s="290" t="s">
        <v>92</v>
      </c>
      <c r="B17" s="291">
        <v>4.95</v>
      </c>
      <c r="C17" s="291">
        <v>5</v>
      </c>
      <c r="D17" s="291">
        <v>5</v>
      </c>
      <c r="E17" s="433">
        <v>25.667000000000002</v>
      </c>
      <c r="F17" s="295">
        <v>43</v>
      </c>
      <c r="G17" s="295">
        <v>10</v>
      </c>
      <c r="H17" s="430">
        <f t="shared" si="0"/>
        <v>93.617000000000004</v>
      </c>
    </row>
    <row r="18" spans="1:8" s="296" customFormat="1" ht="14.15" customHeight="1" thickBot="1">
      <c r="A18" s="290" t="s">
        <v>93</v>
      </c>
      <c r="B18" s="291">
        <v>4.8</v>
      </c>
      <c r="C18" s="291">
        <v>5</v>
      </c>
      <c r="D18" s="291">
        <v>5</v>
      </c>
      <c r="E18" s="433">
        <v>26.332999999999998</v>
      </c>
      <c r="F18" s="295">
        <v>43</v>
      </c>
      <c r="G18" s="295">
        <v>10</v>
      </c>
      <c r="H18" s="430">
        <f t="shared" si="0"/>
        <v>94.132999999999996</v>
      </c>
    </row>
    <row r="19" spans="1:8" s="296" customFormat="1" ht="14.15" customHeight="1" thickBot="1">
      <c r="A19" s="290" t="s">
        <v>94</v>
      </c>
      <c r="B19" s="291">
        <v>4.95</v>
      </c>
      <c r="C19" s="291">
        <v>4</v>
      </c>
      <c r="D19" s="291">
        <v>5</v>
      </c>
      <c r="E19" s="433">
        <v>26</v>
      </c>
      <c r="F19" s="295">
        <v>44</v>
      </c>
      <c r="G19" s="295">
        <v>10</v>
      </c>
      <c r="H19" s="430">
        <f t="shared" si="0"/>
        <v>93.95</v>
      </c>
    </row>
    <row r="20" spans="1:8" s="296" customFormat="1" ht="14.15" customHeight="1" thickBot="1">
      <c r="A20" s="290" t="s">
        <v>95</v>
      </c>
      <c r="B20" s="291">
        <v>4.9000000000000004</v>
      </c>
      <c r="C20" s="291">
        <v>5</v>
      </c>
      <c r="D20" s="291">
        <v>5</v>
      </c>
      <c r="E20" s="433">
        <v>27.332999999999998</v>
      </c>
      <c r="F20" s="295">
        <v>44</v>
      </c>
      <c r="G20" s="295">
        <v>10</v>
      </c>
      <c r="H20" s="430">
        <f t="shared" si="0"/>
        <v>96.233000000000004</v>
      </c>
    </row>
    <row r="21" spans="1:8" s="296" customFormat="1" ht="14.15" customHeight="1" thickBot="1">
      <c r="A21" s="290" t="s">
        <v>96</v>
      </c>
      <c r="B21" s="291">
        <v>4.7</v>
      </c>
      <c r="C21" s="291">
        <v>5</v>
      </c>
      <c r="D21" s="291">
        <v>5</v>
      </c>
      <c r="E21" s="433">
        <v>28.332999999999998</v>
      </c>
      <c r="F21" s="295">
        <v>44</v>
      </c>
      <c r="G21" s="295">
        <v>10</v>
      </c>
      <c r="H21" s="430">
        <f t="shared" si="0"/>
        <v>97.033000000000001</v>
      </c>
    </row>
    <row r="22" spans="1:8" s="296" customFormat="1" ht="14.15" customHeight="1" thickBot="1">
      <c r="A22" s="290" t="s">
        <v>97</v>
      </c>
      <c r="B22" s="291">
        <v>4.7</v>
      </c>
      <c r="C22" s="291">
        <v>5</v>
      </c>
      <c r="D22" s="291">
        <v>5</v>
      </c>
      <c r="E22" s="433">
        <v>28.332999999999998</v>
      </c>
      <c r="F22" s="295">
        <v>44</v>
      </c>
      <c r="G22" s="295">
        <v>10</v>
      </c>
      <c r="H22" s="430">
        <f t="shared" si="0"/>
        <v>97.033000000000001</v>
      </c>
    </row>
    <row r="23" spans="1:8" s="296" customFormat="1" ht="14.15" customHeight="1" thickBot="1">
      <c r="A23" s="290" t="s">
        <v>98</v>
      </c>
      <c r="B23" s="291">
        <v>4.8499999999999996</v>
      </c>
      <c r="C23" s="291">
        <v>5</v>
      </c>
      <c r="D23" s="291">
        <v>5</v>
      </c>
      <c r="E23" s="433">
        <v>30</v>
      </c>
      <c r="F23" s="295">
        <v>44</v>
      </c>
      <c r="G23" s="295">
        <v>10</v>
      </c>
      <c r="H23" s="430">
        <f t="shared" si="0"/>
        <v>98.85</v>
      </c>
    </row>
    <row r="24" spans="1:8" s="296" customFormat="1" ht="14.15" customHeight="1" thickBot="1">
      <c r="A24" s="290" t="s">
        <v>99</v>
      </c>
      <c r="B24" s="291">
        <v>4.95</v>
      </c>
      <c r="C24" s="291">
        <v>4</v>
      </c>
      <c r="D24" s="291">
        <v>5</v>
      </c>
      <c r="E24" s="433">
        <v>26</v>
      </c>
      <c r="F24" s="295">
        <v>44</v>
      </c>
      <c r="G24" s="295">
        <v>9.3999999999999986</v>
      </c>
      <c r="H24" s="430">
        <f t="shared" si="0"/>
        <v>93.35</v>
      </c>
    </row>
    <row r="25" spans="1:8" s="296" customFormat="1" ht="14.15" customHeight="1" thickBot="1">
      <c r="A25" s="290" t="s">
        <v>100</v>
      </c>
      <c r="B25" s="291">
        <v>4.8</v>
      </c>
      <c r="C25" s="291">
        <v>5</v>
      </c>
      <c r="D25" s="291">
        <v>5</v>
      </c>
      <c r="E25" s="433">
        <v>26.332999999999998</v>
      </c>
      <c r="F25" s="295">
        <v>43</v>
      </c>
      <c r="G25" s="295">
        <v>10</v>
      </c>
      <c r="H25" s="430">
        <f t="shared" si="0"/>
        <v>94.132999999999996</v>
      </c>
    </row>
    <row r="26" spans="1:8" s="296" customFormat="1" ht="14.15" customHeight="1" thickBot="1">
      <c r="A26" s="290" t="s">
        <v>101</v>
      </c>
      <c r="B26" s="291">
        <v>4.9000000000000004</v>
      </c>
      <c r="C26" s="291">
        <v>5</v>
      </c>
      <c r="D26" s="291">
        <v>5</v>
      </c>
      <c r="E26" s="433">
        <v>27.332999999999998</v>
      </c>
      <c r="F26" s="295">
        <v>44</v>
      </c>
      <c r="G26" s="295">
        <v>9.1</v>
      </c>
      <c r="H26" s="430">
        <f t="shared" si="0"/>
        <v>95.332999999999998</v>
      </c>
    </row>
    <row r="27" spans="1:8" s="296" customFormat="1" ht="14.15" customHeight="1" thickBot="1">
      <c r="A27" s="290" t="s">
        <v>102</v>
      </c>
      <c r="B27" s="291">
        <v>4.95</v>
      </c>
      <c r="C27" s="291">
        <v>5</v>
      </c>
      <c r="D27" s="291">
        <v>5</v>
      </c>
      <c r="E27" s="433">
        <v>26.667000000000002</v>
      </c>
      <c r="F27" s="295">
        <v>43</v>
      </c>
      <c r="G27" s="295">
        <v>10</v>
      </c>
      <c r="H27" s="430">
        <f t="shared" si="0"/>
        <v>94.617000000000004</v>
      </c>
    </row>
    <row r="28" spans="1:8" s="296" customFormat="1" ht="14.15" customHeight="1" thickBot="1">
      <c r="A28" s="290" t="s">
        <v>231</v>
      </c>
      <c r="B28" s="291">
        <v>4.95</v>
      </c>
      <c r="C28" s="291">
        <v>4</v>
      </c>
      <c r="D28" s="291">
        <v>5</v>
      </c>
      <c r="E28" s="433">
        <v>26</v>
      </c>
      <c r="F28" s="295">
        <v>44</v>
      </c>
      <c r="G28" s="295">
        <v>10</v>
      </c>
      <c r="H28" s="430">
        <f t="shared" si="0"/>
        <v>93.95</v>
      </c>
    </row>
    <row r="29" spans="1:8" s="296" customFormat="1" ht="14.15" customHeight="1" thickBot="1">
      <c r="A29" s="290" t="s">
        <v>232</v>
      </c>
      <c r="B29" s="291">
        <v>4.95</v>
      </c>
      <c r="C29" s="291">
        <v>5</v>
      </c>
      <c r="D29" s="291">
        <v>5</v>
      </c>
      <c r="E29" s="433">
        <v>25.667000000000002</v>
      </c>
      <c r="F29" s="295">
        <v>43</v>
      </c>
      <c r="G29" s="295">
        <v>9.1</v>
      </c>
      <c r="H29" s="430">
        <f t="shared" si="0"/>
        <v>92.716999999999999</v>
      </c>
    </row>
    <row r="30" spans="1:8" s="296" customFormat="1" ht="14.15" customHeight="1" thickBot="1">
      <c r="A30" s="290" t="s">
        <v>103</v>
      </c>
      <c r="B30" s="291">
        <v>4.9000000000000004</v>
      </c>
      <c r="C30" s="291">
        <v>5</v>
      </c>
      <c r="D30" s="291">
        <v>5</v>
      </c>
      <c r="E30" s="432">
        <v>27.332999999999998</v>
      </c>
      <c r="F30" s="293">
        <v>44</v>
      </c>
      <c r="G30" s="295">
        <v>10</v>
      </c>
      <c r="H30" s="430">
        <f t="shared" si="0"/>
        <v>96.233000000000004</v>
      </c>
    </row>
    <row r="31" spans="1:8" s="296" customFormat="1" ht="14.15" customHeight="1" thickBot="1">
      <c r="A31" s="290" t="s">
        <v>104</v>
      </c>
      <c r="B31" s="291">
        <v>4.95</v>
      </c>
      <c r="C31" s="291">
        <v>5</v>
      </c>
      <c r="D31" s="291">
        <v>5</v>
      </c>
      <c r="E31" s="433">
        <v>26.667000000000002</v>
      </c>
      <c r="F31" s="295">
        <v>43</v>
      </c>
      <c r="G31" s="295">
        <v>10</v>
      </c>
      <c r="H31" s="430">
        <f t="shared" si="0"/>
        <v>94.617000000000004</v>
      </c>
    </row>
    <row r="32" spans="1:8" s="296" customFormat="1" ht="14.15" customHeight="1" thickBot="1">
      <c r="A32" s="290" t="s">
        <v>105</v>
      </c>
      <c r="B32" s="291">
        <v>4.95</v>
      </c>
      <c r="C32" s="291">
        <v>5</v>
      </c>
      <c r="D32" s="291">
        <v>5</v>
      </c>
      <c r="E32" s="432">
        <v>26.667000000000002</v>
      </c>
      <c r="F32" s="293">
        <v>43</v>
      </c>
      <c r="G32" s="295">
        <v>10</v>
      </c>
      <c r="H32" s="430">
        <f t="shared" si="0"/>
        <v>94.617000000000004</v>
      </c>
    </row>
    <row r="33" spans="1:8" s="298" customFormat="1" ht="14.15" customHeight="1" thickBot="1">
      <c r="A33" s="290" t="s">
        <v>106</v>
      </c>
      <c r="B33" s="291">
        <v>4.8499999999999996</v>
      </c>
      <c r="C33" s="291">
        <v>5</v>
      </c>
      <c r="D33" s="291">
        <v>5</v>
      </c>
      <c r="E33" s="297">
        <v>30</v>
      </c>
      <c r="F33" s="297">
        <v>44</v>
      </c>
      <c r="G33" s="297">
        <v>10</v>
      </c>
      <c r="H33" s="430">
        <f t="shared" si="0"/>
        <v>98.85</v>
      </c>
    </row>
    <row r="34" spans="1:8" ht="13.5" customHeight="1">
      <c r="A34" s="299"/>
      <c r="B34" s="299"/>
      <c r="C34" s="299"/>
      <c r="D34" s="300"/>
      <c r="E34" s="300"/>
    </row>
    <row r="35" spans="1:8" ht="13.5" customHeight="1">
      <c r="A35" s="299"/>
      <c r="B35" s="299"/>
      <c r="C35" s="299"/>
      <c r="D35" s="300"/>
      <c r="E35" s="300"/>
    </row>
    <row r="36" spans="1:8" ht="13.5" customHeight="1">
      <c r="A36" s="299"/>
      <c r="B36" s="299"/>
      <c r="C36" s="299"/>
      <c r="D36" s="300"/>
      <c r="E36" s="300"/>
    </row>
    <row r="37" spans="1:8" ht="13.5" customHeight="1">
      <c r="A37" s="299"/>
      <c r="B37" s="299"/>
      <c r="C37" s="299"/>
      <c r="D37" s="300"/>
      <c r="E37" s="300"/>
    </row>
    <row r="38" spans="1:8" ht="13.5" customHeight="1">
      <c r="A38" s="299"/>
      <c r="B38" s="299"/>
      <c r="C38" s="299"/>
      <c r="D38" s="300"/>
      <c r="E38" s="300"/>
    </row>
    <row r="39" spans="1:8" ht="13.5" customHeight="1">
      <c r="A39" s="299"/>
      <c r="B39" s="299"/>
      <c r="C39" s="299"/>
      <c r="D39" s="300"/>
      <c r="E39" s="300"/>
    </row>
    <row r="40" spans="1:8" ht="13.5" customHeight="1">
      <c r="A40" s="299"/>
      <c r="B40" s="299"/>
      <c r="C40" s="299"/>
      <c r="D40" s="300"/>
      <c r="E40" s="300"/>
    </row>
    <row r="41" spans="1:8" ht="13.5" customHeight="1">
      <c r="A41" s="299"/>
      <c r="B41" s="299"/>
      <c r="C41" s="299"/>
      <c r="D41" s="300"/>
      <c r="E41" s="300"/>
    </row>
    <row r="42" spans="1:8" ht="13.5" customHeight="1">
      <c r="A42" s="302"/>
      <c r="B42" s="302"/>
      <c r="C42" s="302"/>
      <c r="D42" s="299"/>
    </row>
    <row r="43" spans="1:8" ht="13.5" customHeight="1">
      <c r="A43" s="299"/>
      <c r="B43" s="299"/>
      <c r="C43" s="299"/>
      <c r="D43" s="299"/>
    </row>
    <row r="44" spans="1:8" ht="13.5" customHeight="1">
      <c r="A44" s="299"/>
      <c r="B44" s="299"/>
      <c r="C44" s="299"/>
      <c r="D44" s="299"/>
    </row>
    <row r="45" spans="1:8" ht="13.5" customHeight="1">
      <c r="A45" s="299"/>
      <c r="B45" s="299"/>
      <c r="C45" s="299"/>
      <c r="D45" s="299"/>
    </row>
    <row r="46" spans="1:8" ht="13.5" customHeight="1">
      <c r="A46" s="299"/>
      <c r="B46" s="299"/>
      <c r="C46" s="299"/>
      <c r="D46" s="299"/>
    </row>
    <row r="47" spans="1:8" ht="13.5" customHeight="1">
      <c r="A47" s="299"/>
      <c r="B47" s="299"/>
      <c r="C47" s="299"/>
      <c r="D47" s="299"/>
    </row>
    <row r="48" spans="1:8" ht="13.5" customHeight="1">
      <c r="A48" s="299"/>
      <c r="B48" s="299"/>
      <c r="C48" s="299"/>
      <c r="D48" s="299"/>
    </row>
    <row r="49" spans="1:4" ht="13.5" customHeight="1">
      <c r="A49" s="299"/>
      <c r="B49" s="299"/>
      <c r="C49" s="299"/>
      <c r="D49" s="299"/>
    </row>
    <row r="50" spans="1:4" ht="13.5" customHeight="1">
      <c r="A50" s="299"/>
      <c r="B50" s="299"/>
      <c r="C50" s="299"/>
      <c r="D50" s="299"/>
    </row>
    <row r="51" spans="1:4" ht="13.5" customHeight="1">
      <c r="A51" s="299"/>
      <c r="B51" s="299"/>
      <c r="C51" s="299"/>
      <c r="D51" s="299"/>
    </row>
    <row r="52" spans="1:4" ht="13.5" customHeight="1">
      <c r="A52" s="299"/>
      <c r="B52" s="299"/>
      <c r="C52" s="299"/>
      <c r="D52" s="299"/>
    </row>
    <row r="53" spans="1:4" ht="13.5" customHeight="1">
      <c r="A53" s="299"/>
      <c r="B53" s="299"/>
      <c r="C53" s="299"/>
      <c r="D53" s="299"/>
    </row>
    <row r="54" spans="1:4" ht="13.5" customHeight="1">
      <c r="A54" s="299"/>
      <c r="B54" s="299"/>
      <c r="C54" s="299"/>
      <c r="D54" s="299"/>
    </row>
    <row r="55" spans="1:4" ht="13.5" customHeight="1">
      <c r="A55" s="299"/>
      <c r="B55" s="299"/>
      <c r="C55" s="299"/>
      <c r="D55" s="299"/>
    </row>
    <row r="56" spans="1:4" ht="13.5" customHeight="1">
      <c r="A56" s="299"/>
      <c r="B56" s="299"/>
      <c r="C56" s="299"/>
      <c r="D56" s="299"/>
    </row>
    <row r="57" spans="1:4" ht="13.5" customHeight="1">
      <c r="A57" s="299"/>
      <c r="B57" s="299"/>
      <c r="C57" s="299"/>
      <c r="D57" s="299"/>
    </row>
    <row r="58" spans="1:4" ht="13.5" customHeight="1">
      <c r="A58" s="299"/>
      <c r="B58" s="299"/>
      <c r="C58" s="299"/>
      <c r="D58" s="299"/>
    </row>
    <row r="59" spans="1:4" ht="13.5" customHeight="1">
      <c r="A59" s="299"/>
      <c r="B59" s="299"/>
      <c r="C59" s="299"/>
      <c r="D59" s="299"/>
    </row>
    <row r="60" spans="1:4" ht="13.5" customHeight="1">
      <c r="A60" s="299"/>
      <c r="B60" s="299"/>
      <c r="C60" s="299"/>
      <c r="D60" s="299"/>
    </row>
    <row r="61" spans="1:4" ht="13.5" customHeight="1">
      <c r="A61" s="299"/>
      <c r="B61" s="299"/>
      <c r="C61" s="299"/>
      <c r="D61" s="299"/>
    </row>
    <row r="62" spans="1:4" ht="13.5" customHeight="1">
      <c r="A62" s="299"/>
      <c r="B62" s="299"/>
      <c r="C62" s="299"/>
      <c r="D62" s="299"/>
    </row>
    <row r="63" spans="1:4" ht="13.5" customHeight="1">
      <c r="A63" s="299"/>
      <c r="B63" s="299"/>
      <c r="C63" s="299"/>
      <c r="D63" s="299"/>
    </row>
    <row r="64" spans="1:4" ht="13.5" customHeight="1">
      <c r="A64" s="299"/>
      <c r="B64" s="299"/>
      <c r="C64" s="299"/>
      <c r="D64" s="299"/>
    </row>
    <row r="65" spans="1:5" ht="13.5" customHeight="1">
      <c r="A65" s="299"/>
      <c r="B65" s="299"/>
      <c r="C65" s="299"/>
      <c r="D65" s="299"/>
    </row>
    <row r="66" spans="1:5" ht="13.5" customHeight="1">
      <c r="A66" s="299"/>
      <c r="B66" s="299"/>
      <c r="C66" s="299"/>
      <c r="D66" s="299"/>
    </row>
    <row r="67" spans="1:5" ht="13.5" customHeight="1">
      <c r="A67" s="299"/>
      <c r="B67" s="299"/>
      <c r="C67" s="299"/>
      <c r="D67" s="299"/>
    </row>
    <row r="68" spans="1:5" ht="13.5" customHeight="1">
      <c r="A68" s="299"/>
      <c r="B68" s="299"/>
      <c r="C68" s="299"/>
      <c r="D68" s="299"/>
    </row>
    <row r="69" spans="1:5" ht="13.5" customHeight="1">
      <c r="A69" s="299"/>
      <c r="B69" s="299"/>
      <c r="C69" s="299"/>
      <c r="D69" s="299"/>
    </row>
    <row r="70" spans="1:5" ht="13.5" customHeight="1">
      <c r="A70" s="299"/>
      <c r="B70" s="299"/>
      <c r="C70" s="299"/>
      <c r="D70" s="299"/>
    </row>
    <row r="71" spans="1:5" ht="13.5" customHeight="1">
      <c r="A71" s="299"/>
      <c r="B71" s="299"/>
      <c r="C71" s="299"/>
      <c r="D71" s="299"/>
    </row>
    <row r="72" spans="1:5" ht="13.5" customHeight="1">
      <c r="A72" s="302"/>
      <c r="B72" s="302"/>
      <c r="C72" s="302"/>
    </row>
    <row r="73" spans="1:5" ht="13.5" customHeight="1">
      <c r="A73" s="299"/>
      <c r="B73" s="299"/>
      <c r="C73" s="299"/>
      <c r="D73" s="299"/>
    </row>
    <row r="74" spans="1:5" ht="13.5" customHeight="1">
      <c r="A74" s="299"/>
      <c r="B74" s="299"/>
      <c r="C74" s="299"/>
      <c r="D74" s="299"/>
    </row>
    <row r="75" spans="1:5" ht="13.5" customHeight="1">
      <c r="A75" s="299"/>
      <c r="B75" s="299"/>
      <c r="C75" s="299"/>
      <c r="D75" s="300"/>
      <c r="E75" s="300"/>
    </row>
    <row r="76" spans="1:5" ht="13.5" customHeight="1">
      <c r="A76" s="299"/>
      <c r="B76" s="299"/>
      <c r="C76" s="299"/>
      <c r="D76" s="300"/>
      <c r="E76" s="300"/>
    </row>
    <row r="77" spans="1:5" ht="13.5" customHeight="1">
      <c r="A77" s="299"/>
      <c r="B77" s="299"/>
      <c r="C77" s="299"/>
      <c r="D77" s="300"/>
      <c r="E77" s="300"/>
    </row>
    <row r="78" spans="1:5" ht="13.5" customHeight="1">
      <c r="A78" s="299"/>
      <c r="B78" s="299"/>
      <c r="C78" s="299"/>
      <c r="D78" s="300"/>
      <c r="E78" s="300"/>
    </row>
    <row r="79" spans="1:5" ht="13.5" customHeight="1">
      <c r="A79" s="299"/>
      <c r="B79" s="299"/>
      <c r="C79" s="299"/>
      <c r="D79" s="300"/>
      <c r="E79" s="300"/>
    </row>
    <row r="80" spans="1:5" ht="13.5" customHeight="1">
      <c r="A80" s="299"/>
      <c r="B80" s="299"/>
      <c r="C80" s="299"/>
      <c r="D80" s="300"/>
      <c r="E80" s="300"/>
    </row>
    <row r="81" spans="1:5" ht="13.5" customHeight="1">
      <c r="A81" s="299"/>
      <c r="B81" s="299"/>
      <c r="C81" s="299"/>
      <c r="D81" s="300"/>
      <c r="E81" s="300"/>
    </row>
    <row r="82" spans="1:5" ht="13.5" customHeight="1">
      <c r="A82" s="299"/>
      <c r="B82" s="299"/>
      <c r="C82" s="299"/>
      <c r="D82" s="300"/>
      <c r="E82" s="300"/>
    </row>
    <row r="83" spans="1:5" ht="13.5" customHeight="1">
      <c r="A83" s="299"/>
      <c r="B83" s="299"/>
      <c r="C83" s="299"/>
      <c r="D83" s="300"/>
      <c r="E83" s="300"/>
    </row>
    <row r="84" spans="1:5" ht="13.5" customHeight="1">
      <c r="A84" s="299"/>
      <c r="B84" s="299"/>
      <c r="C84" s="299"/>
      <c r="D84" s="300"/>
      <c r="E84" s="300"/>
    </row>
    <row r="85" spans="1:5" ht="13.5" customHeight="1">
      <c r="A85" s="299"/>
      <c r="B85" s="299"/>
      <c r="C85" s="299"/>
      <c r="D85" s="300"/>
      <c r="E85" s="300"/>
    </row>
    <row r="86" spans="1:5" ht="13.5" customHeight="1">
      <c r="A86" s="299"/>
      <c r="B86" s="299"/>
      <c r="C86" s="299"/>
      <c r="D86" s="300"/>
      <c r="E86" s="300"/>
    </row>
    <row r="87" spans="1:5" ht="13.5" customHeight="1">
      <c r="A87" s="299"/>
      <c r="B87" s="299"/>
      <c r="C87" s="299"/>
      <c r="D87" s="300"/>
      <c r="E87" s="300"/>
    </row>
    <row r="88" spans="1:5" ht="13.5" customHeight="1">
      <c r="A88" s="299"/>
      <c r="B88" s="299"/>
      <c r="C88" s="299"/>
      <c r="D88" s="300"/>
      <c r="E88" s="300"/>
    </row>
    <row r="89" spans="1:5" ht="13.5" customHeight="1">
      <c r="A89" s="299"/>
      <c r="B89" s="299"/>
      <c r="C89" s="299"/>
      <c r="D89" s="300"/>
      <c r="E89" s="300"/>
    </row>
    <row r="90" spans="1:5" ht="13.5" customHeight="1">
      <c r="A90" s="299"/>
      <c r="B90" s="299"/>
      <c r="C90" s="299"/>
      <c r="D90" s="300"/>
      <c r="E90" s="300"/>
    </row>
    <row r="91" spans="1:5" ht="13.5" customHeight="1">
      <c r="A91" s="299"/>
      <c r="B91" s="299"/>
      <c r="C91" s="299"/>
      <c r="D91" s="300"/>
      <c r="E91" s="300"/>
    </row>
    <row r="92" spans="1:5" ht="13.5" customHeight="1">
      <c r="A92" s="299"/>
      <c r="B92" s="299"/>
      <c r="C92" s="299"/>
      <c r="D92" s="300"/>
      <c r="E92" s="300"/>
    </row>
    <row r="93" spans="1:5" ht="13.5" customHeight="1">
      <c r="A93" s="299"/>
      <c r="B93" s="299"/>
      <c r="C93" s="299"/>
      <c r="D93" s="300"/>
      <c r="E93" s="300"/>
    </row>
    <row r="94" spans="1:5" ht="13.5" customHeight="1">
      <c r="A94" s="299"/>
      <c r="B94" s="299"/>
      <c r="C94" s="299"/>
      <c r="D94" s="300"/>
      <c r="E94" s="300"/>
    </row>
    <row r="95" spans="1:5" ht="13.5" customHeight="1">
      <c r="A95" s="299"/>
      <c r="B95" s="299"/>
      <c r="C95" s="299"/>
      <c r="D95" s="300"/>
      <c r="E95" s="300"/>
    </row>
    <row r="96" spans="1:5" ht="13.5" customHeight="1">
      <c r="A96" s="299"/>
      <c r="B96" s="299"/>
      <c r="C96" s="299"/>
      <c r="D96" s="300"/>
      <c r="E96" s="300"/>
    </row>
    <row r="97" spans="1:5" ht="13.5" customHeight="1">
      <c r="A97" s="299"/>
      <c r="B97" s="299"/>
      <c r="C97" s="299"/>
      <c r="D97" s="300"/>
      <c r="E97" s="300"/>
    </row>
    <row r="98" spans="1:5" ht="13.5" customHeight="1">
      <c r="A98" s="299"/>
      <c r="B98" s="299"/>
      <c r="C98" s="299"/>
      <c r="D98" s="300"/>
      <c r="E98" s="300"/>
    </row>
    <row r="99" spans="1:5" ht="13.5" customHeight="1">
      <c r="A99" s="299"/>
      <c r="B99" s="299"/>
      <c r="C99" s="299"/>
      <c r="D99" s="300"/>
      <c r="E99" s="300"/>
    </row>
    <row r="100" spans="1:5" ht="13.5" customHeight="1">
      <c r="A100" s="299"/>
      <c r="B100" s="299"/>
      <c r="C100" s="299"/>
      <c r="D100" s="300"/>
      <c r="E100" s="300"/>
    </row>
    <row r="101" spans="1:5" ht="13.5" customHeight="1">
      <c r="A101" s="299"/>
      <c r="B101" s="299"/>
      <c r="C101" s="299"/>
      <c r="D101" s="300"/>
      <c r="E101" s="300"/>
    </row>
    <row r="102" spans="1:5" ht="13.5" customHeight="1">
      <c r="A102" s="302"/>
      <c r="B102" s="302"/>
      <c r="C102" s="302"/>
    </row>
    <row r="103" spans="1:5" ht="13.5" customHeight="1">
      <c r="A103" s="299"/>
      <c r="B103" s="299"/>
      <c r="C103" s="299"/>
      <c r="D103" s="299"/>
    </row>
    <row r="104" spans="1:5" ht="13.5" customHeight="1">
      <c r="A104" s="299"/>
      <c r="B104" s="299"/>
      <c r="C104" s="299"/>
      <c r="D104" s="299"/>
    </row>
    <row r="105" spans="1:5" ht="13.5" customHeight="1">
      <c r="A105" s="299"/>
      <c r="B105" s="299"/>
      <c r="C105" s="299"/>
      <c r="D105" s="300"/>
      <c r="E105" s="300"/>
    </row>
    <row r="106" spans="1:5" ht="13.5" customHeight="1">
      <c r="A106" s="299"/>
      <c r="B106" s="299"/>
      <c r="C106" s="299"/>
      <c r="D106" s="300"/>
      <c r="E106" s="300"/>
    </row>
    <row r="107" spans="1:5" ht="13.5" customHeight="1">
      <c r="A107" s="299"/>
      <c r="B107" s="299"/>
      <c r="C107" s="299"/>
      <c r="D107" s="300"/>
      <c r="E107" s="300"/>
    </row>
    <row r="108" spans="1:5" ht="13.5" customHeight="1">
      <c r="A108" s="299"/>
      <c r="B108" s="299"/>
      <c r="C108" s="299"/>
      <c r="D108" s="300"/>
      <c r="E108" s="300"/>
    </row>
    <row r="109" spans="1:5" ht="13.5" customHeight="1">
      <c r="A109" s="299"/>
      <c r="B109" s="299"/>
      <c r="C109" s="299"/>
      <c r="D109" s="300"/>
      <c r="E109" s="300"/>
    </row>
    <row r="110" spans="1:5" ht="13.5" customHeight="1">
      <c r="A110" s="299"/>
      <c r="B110" s="299"/>
      <c r="C110" s="299"/>
      <c r="D110" s="300"/>
      <c r="E110" s="300"/>
    </row>
    <row r="111" spans="1:5" ht="13.5" customHeight="1">
      <c r="A111" s="299"/>
      <c r="B111" s="299"/>
      <c r="C111" s="299"/>
      <c r="D111" s="300"/>
      <c r="E111" s="300"/>
    </row>
    <row r="112" spans="1:5" ht="13.5" customHeight="1">
      <c r="A112" s="299"/>
      <c r="B112" s="299"/>
      <c r="C112" s="299"/>
      <c r="D112" s="300"/>
      <c r="E112" s="300"/>
    </row>
    <row r="113" spans="1:5" ht="13.5" customHeight="1">
      <c r="A113" s="299"/>
      <c r="B113" s="299"/>
      <c r="C113" s="299"/>
      <c r="D113" s="300"/>
      <c r="E113" s="300"/>
    </row>
    <row r="114" spans="1:5" ht="13.5" customHeight="1">
      <c r="A114" s="299"/>
      <c r="B114" s="299"/>
      <c r="C114" s="299"/>
      <c r="D114" s="300"/>
      <c r="E114" s="300"/>
    </row>
    <row r="115" spans="1:5" ht="13.5" customHeight="1">
      <c r="A115" s="299"/>
      <c r="B115" s="299"/>
      <c r="C115" s="299"/>
      <c r="D115" s="300"/>
      <c r="E115" s="300"/>
    </row>
    <row r="116" spans="1:5" ht="13.5" customHeight="1">
      <c r="A116" s="299"/>
      <c r="B116" s="299"/>
      <c r="C116" s="299"/>
      <c r="D116" s="300"/>
      <c r="E116" s="300"/>
    </row>
    <row r="117" spans="1:5" ht="13.5" customHeight="1">
      <c r="A117" s="299"/>
      <c r="B117" s="299"/>
      <c r="C117" s="299"/>
      <c r="D117" s="300"/>
      <c r="E117" s="300"/>
    </row>
    <row r="118" spans="1:5" ht="13.5" customHeight="1">
      <c r="A118" s="304"/>
      <c r="B118" s="304"/>
      <c r="C118" s="304"/>
      <c r="D118" s="300"/>
      <c r="E118" s="300"/>
    </row>
    <row r="119" spans="1:5" ht="13.5" customHeight="1">
      <c r="A119" s="299"/>
      <c r="B119" s="299"/>
      <c r="C119" s="299"/>
      <c r="D119" s="300"/>
      <c r="E119" s="300"/>
    </row>
    <row r="120" spans="1:5" ht="13.5" customHeight="1">
      <c r="A120" s="299"/>
      <c r="B120" s="299"/>
      <c r="C120" s="299"/>
      <c r="D120" s="300"/>
      <c r="E120" s="300"/>
    </row>
    <row r="121" spans="1:5" ht="13.5" customHeight="1">
      <c r="A121" s="299"/>
      <c r="B121" s="299"/>
      <c r="C121" s="299"/>
      <c r="D121" s="300"/>
      <c r="E121" s="300"/>
    </row>
    <row r="122" spans="1:5" ht="13.5" customHeight="1">
      <c r="A122" s="299"/>
      <c r="B122" s="299"/>
      <c r="C122" s="299"/>
      <c r="D122" s="300"/>
      <c r="E122" s="300"/>
    </row>
    <row r="123" spans="1:5" ht="13.5" customHeight="1">
      <c r="A123" s="299"/>
      <c r="B123" s="299"/>
      <c r="C123" s="299"/>
      <c r="D123" s="300"/>
      <c r="E123" s="300"/>
    </row>
    <row r="124" spans="1:5">
      <c r="A124" s="299"/>
      <c r="B124" s="299"/>
      <c r="C124" s="299"/>
      <c r="D124" s="300"/>
      <c r="E124" s="300"/>
    </row>
    <row r="125" spans="1:5">
      <c r="A125" s="299"/>
      <c r="B125" s="299"/>
      <c r="C125" s="299"/>
      <c r="D125" s="300"/>
      <c r="E125" s="300"/>
    </row>
    <row r="126" spans="1:5">
      <c r="A126" s="299"/>
      <c r="B126" s="299"/>
      <c r="C126" s="299"/>
      <c r="D126" s="300"/>
      <c r="E126" s="300"/>
    </row>
    <row r="127" spans="1:5">
      <c r="A127" s="299"/>
      <c r="B127" s="299"/>
      <c r="C127" s="299"/>
      <c r="D127" s="300"/>
      <c r="E127" s="300"/>
    </row>
    <row r="128" spans="1:5">
      <c r="A128" s="299"/>
      <c r="B128" s="299"/>
      <c r="C128" s="299"/>
      <c r="D128" s="300"/>
      <c r="E128" s="300"/>
    </row>
    <row r="129" spans="1:5">
      <c r="A129" s="299"/>
      <c r="B129" s="299"/>
      <c r="C129" s="299"/>
      <c r="D129" s="300"/>
      <c r="E129" s="300"/>
    </row>
    <row r="130" spans="1:5">
      <c r="A130" s="299"/>
      <c r="B130" s="299"/>
      <c r="C130" s="299"/>
      <c r="D130" s="300"/>
      <c r="E130" s="300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29"/>
  <sheetViews>
    <sheetView topLeftCell="C1" zoomScale="81" zoomScaleNormal="81" workbookViewId="0"/>
  </sheetViews>
  <sheetFormatPr defaultColWidth="11.453125" defaultRowHeight="12.5"/>
  <cols>
    <col min="1" max="1" width="7.453125" style="250" customWidth="1"/>
    <col min="2" max="8" width="6.453125" style="250" customWidth="1"/>
    <col min="9" max="15" width="7.453125" style="250" customWidth="1"/>
    <col min="16" max="16" width="9.6328125" style="250" customWidth="1"/>
    <col min="17" max="16384" width="11.453125" style="251"/>
  </cols>
  <sheetData>
    <row r="1" spans="1:20" s="229" customFormat="1" ht="14.15" customHeight="1" thickBot="1">
      <c r="A1" s="224" t="s">
        <v>240</v>
      </c>
      <c r="B1" s="225"/>
      <c r="C1" s="226"/>
      <c r="D1" s="226"/>
      <c r="E1" s="226"/>
      <c r="F1" s="226"/>
      <c r="G1" s="226"/>
      <c r="H1" s="226"/>
      <c r="I1" s="226"/>
      <c r="J1" s="226"/>
      <c r="K1" s="226"/>
      <c r="L1" s="227"/>
      <c r="M1" s="227"/>
      <c r="N1" s="228" t="s">
        <v>71</v>
      </c>
      <c r="O1" s="227"/>
      <c r="P1" s="227"/>
    </row>
    <row r="2" spans="1:20" s="234" customFormat="1" ht="14.15" customHeight="1">
      <c r="A2" s="230" t="s">
        <v>16</v>
      </c>
      <c r="B2" s="231" t="s">
        <v>31</v>
      </c>
      <c r="C2" s="231" t="s">
        <v>32</v>
      </c>
      <c r="D2" s="231" t="s">
        <v>33</v>
      </c>
      <c r="E2" s="231" t="s">
        <v>34</v>
      </c>
      <c r="F2" s="231" t="s">
        <v>35</v>
      </c>
      <c r="G2" s="231" t="s">
        <v>36</v>
      </c>
      <c r="H2" s="231" t="s">
        <v>37</v>
      </c>
      <c r="I2" s="231" t="s">
        <v>38</v>
      </c>
      <c r="J2" s="231" t="s">
        <v>39</v>
      </c>
      <c r="K2" s="231" t="s">
        <v>40</v>
      </c>
      <c r="L2" s="231" t="s">
        <v>41</v>
      </c>
      <c r="M2" s="231" t="s">
        <v>42</v>
      </c>
      <c r="N2" s="232" t="s">
        <v>69</v>
      </c>
      <c r="O2" s="232" t="s">
        <v>70</v>
      </c>
      <c r="P2" s="231" t="s">
        <v>24</v>
      </c>
      <c r="Q2" s="233"/>
    </row>
    <row r="3" spans="1:20" s="229" customFormat="1" ht="14.15" customHeight="1" thickBot="1">
      <c r="A3" s="235"/>
      <c r="B3" s="236">
        <v>10</v>
      </c>
      <c r="C3" s="236">
        <v>10</v>
      </c>
      <c r="D3" s="236">
        <v>10</v>
      </c>
      <c r="E3" s="236">
        <v>10</v>
      </c>
      <c r="F3" s="236">
        <v>10</v>
      </c>
      <c r="G3" s="236">
        <v>10</v>
      </c>
      <c r="H3" s="236">
        <v>10</v>
      </c>
      <c r="I3" s="236">
        <v>10</v>
      </c>
      <c r="J3" s="236">
        <v>10</v>
      </c>
      <c r="K3" s="236">
        <v>10</v>
      </c>
      <c r="L3" s="236">
        <v>10</v>
      </c>
      <c r="M3" s="236">
        <v>10</v>
      </c>
      <c r="N3" s="237">
        <v>10</v>
      </c>
      <c r="O3" s="237">
        <v>10</v>
      </c>
      <c r="P3" s="237">
        <f>SUM(B3:M3)</f>
        <v>120</v>
      </c>
      <c r="Q3" s="238" t="s">
        <v>68</v>
      </c>
    </row>
    <row r="4" spans="1:20" s="242" customFormat="1" ht="14.15" customHeight="1">
      <c r="A4" s="239" t="s">
        <v>79</v>
      </c>
      <c r="B4" s="240">
        <v>9</v>
      </c>
      <c r="C4" s="240">
        <v>10</v>
      </c>
      <c r="D4" s="240">
        <v>10</v>
      </c>
      <c r="E4" s="241">
        <v>10</v>
      </c>
      <c r="F4" s="241">
        <v>7</v>
      </c>
      <c r="G4" s="241">
        <v>7</v>
      </c>
      <c r="H4" s="241">
        <v>7</v>
      </c>
      <c r="I4" s="241">
        <v>10</v>
      </c>
      <c r="J4" s="241">
        <v>10</v>
      </c>
      <c r="K4" s="241">
        <v>10</v>
      </c>
      <c r="L4" s="241">
        <v>10</v>
      </c>
      <c r="M4" s="241">
        <v>10</v>
      </c>
      <c r="N4" s="241">
        <v>10</v>
      </c>
      <c r="O4" s="241">
        <v>10</v>
      </c>
      <c r="P4" s="423">
        <f>SUM(LARGE(B4:O4,{1,2,3,4,5,6,7,8,9,10,11,12}))</f>
        <v>116</v>
      </c>
    </row>
    <row r="5" spans="1:20" s="243" customFormat="1" ht="14.15" customHeight="1">
      <c r="A5" s="239" t="s">
        <v>80</v>
      </c>
      <c r="B5" s="240">
        <v>10</v>
      </c>
      <c r="C5" s="240">
        <v>10</v>
      </c>
      <c r="D5" s="240">
        <v>10</v>
      </c>
      <c r="E5" s="240">
        <v>10</v>
      </c>
      <c r="F5" s="240">
        <v>9</v>
      </c>
      <c r="G5" s="240">
        <v>9</v>
      </c>
      <c r="H5" s="240">
        <v>9</v>
      </c>
      <c r="I5" s="240">
        <v>10</v>
      </c>
      <c r="J5" s="240">
        <v>9</v>
      </c>
      <c r="K5" s="240">
        <v>10</v>
      </c>
      <c r="L5" s="240">
        <v>10</v>
      </c>
      <c r="M5" s="240">
        <v>10</v>
      </c>
      <c r="N5" s="240">
        <v>8</v>
      </c>
      <c r="O5" s="240">
        <v>10</v>
      </c>
      <c r="P5" s="423">
        <f>SUM(LARGE(B5:O5,{1,2,3,4,5,6,7,8,9,10,11,12}))</f>
        <v>117</v>
      </c>
      <c r="T5" s="244"/>
    </row>
    <row r="6" spans="1:20" s="243" customFormat="1" ht="14.15" customHeight="1">
      <c r="A6" s="239" t="s">
        <v>81</v>
      </c>
      <c r="B6" s="240">
        <v>10</v>
      </c>
      <c r="C6" s="240">
        <v>10</v>
      </c>
      <c r="D6" s="240">
        <v>10</v>
      </c>
      <c r="E6" s="240">
        <v>10</v>
      </c>
      <c r="F6" s="240">
        <v>9</v>
      </c>
      <c r="G6" s="240">
        <v>7</v>
      </c>
      <c r="H6" s="240">
        <v>10</v>
      </c>
      <c r="I6" s="240">
        <v>10</v>
      </c>
      <c r="J6" s="240">
        <v>10</v>
      </c>
      <c r="K6" s="240">
        <v>10</v>
      </c>
      <c r="L6" s="240">
        <v>7</v>
      </c>
      <c r="M6" s="240">
        <v>10</v>
      </c>
      <c r="N6" s="240">
        <v>10</v>
      </c>
      <c r="O6" s="240">
        <v>10</v>
      </c>
      <c r="P6" s="423">
        <f>SUM(LARGE(B6:O6,{1,2,3,4,5,6,7,8,9,10,11,12}))</f>
        <v>119</v>
      </c>
      <c r="T6" s="244"/>
    </row>
    <row r="7" spans="1:20" s="243" customFormat="1" ht="14.15" customHeight="1">
      <c r="A7" s="239" t="s">
        <v>82</v>
      </c>
      <c r="B7" s="240">
        <v>9</v>
      </c>
      <c r="C7" s="240">
        <v>10</v>
      </c>
      <c r="D7" s="240">
        <v>10</v>
      </c>
      <c r="E7" s="240">
        <v>10</v>
      </c>
      <c r="F7" s="240">
        <v>7</v>
      </c>
      <c r="G7" s="240">
        <v>5</v>
      </c>
      <c r="H7" s="240">
        <v>6</v>
      </c>
      <c r="I7" s="240">
        <v>6</v>
      </c>
      <c r="J7" s="240">
        <v>10</v>
      </c>
      <c r="K7" s="240">
        <v>9</v>
      </c>
      <c r="L7" s="240">
        <v>10</v>
      </c>
      <c r="M7" s="240">
        <v>10</v>
      </c>
      <c r="N7" s="240">
        <v>10</v>
      </c>
      <c r="O7" s="240">
        <v>10</v>
      </c>
      <c r="P7" s="423">
        <f>SUM(LARGE(B7:O7,{1,2,3,4,5,6,7,8,9,10,11,12}))</f>
        <v>111</v>
      </c>
      <c r="T7" s="244"/>
    </row>
    <row r="8" spans="1:20" s="243" customFormat="1" ht="14.15" customHeight="1">
      <c r="A8" s="239" t="s">
        <v>83</v>
      </c>
      <c r="B8" s="240">
        <v>10</v>
      </c>
      <c r="C8" s="240">
        <v>10</v>
      </c>
      <c r="D8" s="240">
        <v>10</v>
      </c>
      <c r="E8" s="240">
        <v>10</v>
      </c>
      <c r="F8" s="240">
        <v>10</v>
      </c>
      <c r="G8" s="240">
        <v>10</v>
      </c>
      <c r="H8" s="240">
        <v>10</v>
      </c>
      <c r="I8" s="240">
        <v>10</v>
      </c>
      <c r="J8" s="240">
        <v>10</v>
      </c>
      <c r="K8" s="240">
        <v>10</v>
      </c>
      <c r="L8" s="240">
        <v>10</v>
      </c>
      <c r="M8" s="240">
        <v>10</v>
      </c>
      <c r="N8" s="240">
        <v>8</v>
      </c>
      <c r="O8" s="240">
        <v>10</v>
      </c>
      <c r="P8" s="423">
        <f>SUM(LARGE(B8:O8,{1,2,3,4,5,6,7,8,9,10,11,12}))</f>
        <v>120</v>
      </c>
      <c r="T8" s="244"/>
    </row>
    <row r="9" spans="1:20" s="243" customFormat="1" ht="14.15" customHeight="1">
      <c r="A9" s="239" t="s">
        <v>84</v>
      </c>
      <c r="B9" s="240">
        <v>10</v>
      </c>
      <c r="C9" s="240">
        <v>10</v>
      </c>
      <c r="D9" s="240">
        <v>0</v>
      </c>
      <c r="E9" s="240">
        <v>8</v>
      </c>
      <c r="F9" s="240">
        <v>0</v>
      </c>
      <c r="G9" s="240">
        <v>0</v>
      </c>
      <c r="H9" s="240">
        <v>6</v>
      </c>
      <c r="I9" s="240">
        <v>10</v>
      </c>
      <c r="J9" s="240">
        <v>0</v>
      </c>
      <c r="K9" s="240">
        <v>10</v>
      </c>
      <c r="L9" s="240">
        <v>10</v>
      </c>
      <c r="M9" s="240">
        <v>10</v>
      </c>
      <c r="N9" s="240">
        <v>9</v>
      </c>
      <c r="O9" s="240">
        <v>10</v>
      </c>
      <c r="P9" s="423">
        <f>SUM(LARGE(B9:O9,{1,2,3,4,5,6,7,8,9,10,11,12}))</f>
        <v>93</v>
      </c>
      <c r="T9" s="244"/>
    </row>
    <row r="10" spans="1:20" s="243" customFormat="1" ht="14.15" customHeight="1">
      <c r="A10" s="239" t="s">
        <v>85</v>
      </c>
      <c r="B10" s="240">
        <v>10</v>
      </c>
      <c r="C10" s="240">
        <v>0</v>
      </c>
      <c r="D10" s="240">
        <v>10</v>
      </c>
      <c r="E10" s="240">
        <v>0</v>
      </c>
      <c r="F10" s="240">
        <v>8</v>
      </c>
      <c r="G10" s="240">
        <v>0</v>
      </c>
      <c r="H10" s="240">
        <v>7</v>
      </c>
      <c r="I10" s="240">
        <v>7</v>
      </c>
      <c r="J10" s="240">
        <v>0</v>
      </c>
      <c r="K10" s="240">
        <v>10</v>
      </c>
      <c r="L10" s="240">
        <v>10</v>
      </c>
      <c r="M10" s="240">
        <v>10</v>
      </c>
      <c r="N10" s="240">
        <v>0</v>
      </c>
      <c r="O10" s="240">
        <v>10</v>
      </c>
      <c r="P10" s="423">
        <f>SUM(LARGE(B10:O10,{1,2,3,4,5,6,7,8,9,10,11,12}))</f>
        <v>82</v>
      </c>
      <c r="T10" s="244"/>
    </row>
    <row r="11" spans="1:20" s="243" customFormat="1" ht="14.15" customHeight="1">
      <c r="A11" s="239" t="s">
        <v>86</v>
      </c>
      <c r="B11" s="240">
        <v>9</v>
      </c>
      <c r="C11" s="240">
        <v>10</v>
      </c>
      <c r="D11" s="240">
        <v>10</v>
      </c>
      <c r="E11" s="240">
        <v>10</v>
      </c>
      <c r="F11" s="240">
        <v>7</v>
      </c>
      <c r="G11" s="240">
        <v>8</v>
      </c>
      <c r="H11" s="240">
        <v>8</v>
      </c>
      <c r="I11" s="240">
        <v>10</v>
      </c>
      <c r="J11" s="240">
        <v>10</v>
      </c>
      <c r="K11" s="240">
        <v>9</v>
      </c>
      <c r="L11" s="240">
        <v>10</v>
      </c>
      <c r="M11" s="240">
        <v>10</v>
      </c>
      <c r="N11" s="240">
        <v>8</v>
      </c>
      <c r="O11" s="240">
        <v>10</v>
      </c>
      <c r="P11" s="423">
        <f>SUM(LARGE(B11:O11,{1,2,3,4,5,6,7,8,9,10,11,12}))</f>
        <v>114</v>
      </c>
      <c r="T11" s="244"/>
    </row>
    <row r="12" spans="1:20" s="243" customFormat="1" ht="14.15" customHeight="1">
      <c r="A12" s="239" t="s">
        <v>87</v>
      </c>
      <c r="B12" s="240">
        <v>10</v>
      </c>
      <c r="C12" s="240">
        <v>10</v>
      </c>
      <c r="D12" s="240">
        <v>10</v>
      </c>
      <c r="E12" s="240">
        <v>0</v>
      </c>
      <c r="F12" s="240">
        <v>9</v>
      </c>
      <c r="G12" s="240">
        <v>7</v>
      </c>
      <c r="H12" s="240">
        <v>6</v>
      </c>
      <c r="I12" s="240">
        <v>10</v>
      </c>
      <c r="J12" s="240">
        <v>10</v>
      </c>
      <c r="K12" s="240">
        <v>10</v>
      </c>
      <c r="L12" s="240">
        <v>10</v>
      </c>
      <c r="M12" s="240">
        <v>8</v>
      </c>
      <c r="N12" s="240">
        <v>9</v>
      </c>
      <c r="O12" s="240">
        <v>10</v>
      </c>
      <c r="P12" s="423">
        <f>SUM(LARGE(B12:O12,{1,2,3,4,5,6,7,8,9,10,11,12}))</f>
        <v>113</v>
      </c>
    </row>
    <row r="13" spans="1:20" s="243" customFormat="1" ht="14.15" customHeight="1">
      <c r="A13" s="239" t="s">
        <v>88</v>
      </c>
      <c r="B13" s="240">
        <v>10</v>
      </c>
      <c r="C13" s="240">
        <v>10</v>
      </c>
      <c r="D13" s="240">
        <v>10</v>
      </c>
      <c r="E13" s="240">
        <v>10</v>
      </c>
      <c r="F13" s="240">
        <v>10</v>
      </c>
      <c r="G13" s="240">
        <v>7</v>
      </c>
      <c r="H13" s="240">
        <v>8</v>
      </c>
      <c r="I13" s="240">
        <v>10</v>
      </c>
      <c r="J13" s="240">
        <v>9</v>
      </c>
      <c r="K13" s="240">
        <v>10</v>
      </c>
      <c r="L13" s="240">
        <v>10</v>
      </c>
      <c r="M13" s="240">
        <v>10</v>
      </c>
      <c r="N13" s="240">
        <v>10</v>
      </c>
      <c r="O13" s="240">
        <v>10</v>
      </c>
      <c r="P13" s="423">
        <f>SUM(LARGE(B13:O13,{1,2,3,4,5,6,7,8,9,10,11,12}))</f>
        <v>119</v>
      </c>
    </row>
    <row r="14" spans="1:20" s="243" customFormat="1" ht="14.15" customHeight="1">
      <c r="A14" s="239" t="s">
        <v>89</v>
      </c>
      <c r="B14" s="240">
        <v>10</v>
      </c>
      <c r="C14" s="240">
        <v>10</v>
      </c>
      <c r="D14" s="240">
        <v>10</v>
      </c>
      <c r="E14" s="240">
        <v>10</v>
      </c>
      <c r="F14" s="240">
        <v>10</v>
      </c>
      <c r="G14" s="240">
        <v>9</v>
      </c>
      <c r="H14" s="240">
        <v>8</v>
      </c>
      <c r="I14" s="240">
        <v>10</v>
      </c>
      <c r="J14" s="240">
        <v>9</v>
      </c>
      <c r="K14" s="240">
        <v>10</v>
      </c>
      <c r="L14" s="240">
        <v>7</v>
      </c>
      <c r="M14" s="240">
        <v>10</v>
      </c>
      <c r="N14" s="240">
        <v>10</v>
      </c>
      <c r="O14" s="240">
        <v>10</v>
      </c>
      <c r="P14" s="423">
        <f>SUM(LARGE(B14:O14,{1,2,3,4,5,6,7,8,9,10,11,12}))</f>
        <v>118</v>
      </c>
      <c r="T14" s="244"/>
    </row>
    <row r="15" spans="1:20" s="243" customFormat="1" ht="14.15" customHeight="1">
      <c r="A15" s="239" t="s">
        <v>90</v>
      </c>
      <c r="B15" s="240">
        <v>0</v>
      </c>
      <c r="C15" s="240">
        <v>0</v>
      </c>
      <c r="D15" s="240">
        <v>10</v>
      </c>
      <c r="E15" s="240">
        <v>0</v>
      </c>
      <c r="F15" s="240">
        <v>0</v>
      </c>
      <c r="G15" s="240">
        <v>6</v>
      </c>
      <c r="H15" s="240">
        <v>0</v>
      </c>
      <c r="I15" s="240">
        <v>9</v>
      </c>
      <c r="J15" s="240">
        <v>0</v>
      </c>
      <c r="K15" s="240">
        <v>8</v>
      </c>
      <c r="L15" s="240">
        <v>0</v>
      </c>
      <c r="M15" s="240">
        <v>10</v>
      </c>
      <c r="N15" s="240">
        <v>10</v>
      </c>
      <c r="O15" s="240">
        <v>0</v>
      </c>
      <c r="P15" s="423">
        <f>SUM(LARGE(B15:O15,{1,2,3,4,5,6,7,8,9,10,11,12}))</f>
        <v>53</v>
      </c>
      <c r="T15" s="244"/>
    </row>
    <row r="16" spans="1:20" s="243" customFormat="1" ht="14.15" customHeight="1">
      <c r="A16" s="239" t="s">
        <v>91</v>
      </c>
      <c r="B16" s="240">
        <v>10</v>
      </c>
      <c r="C16" s="240">
        <v>10</v>
      </c>
      <c r="D16" s="240">
        <v>10</v>
      </c>
      <c r="E16" s="240">
        <v>10</v>
      </c>
      <c r="F16" s="240">
        <v>6</v>
      </c>
      <c r="G16" s="240">
        <v>10</v>
      </c>
      <c r="H16" s="240">
        <v>10</v>
      </c>
      <c r="I16" s="240">
        <v>0</v>
      </c>
      <c r="J16" s="240">
        <v>9</v>
      </c>
      <c r="K16" s="240">
        <v>9</v>
      </c>
      <c r="L16" s="240">
        <v>10</v>
      </c>
      <c r="M16" s="240">
        <v>10</v>
      </c>
      <c r="N16" s="240">
        <v>10</v>
      </c>
      <c r="O16" s="240">
        <v>10</v>
      </c>
      <c r="P16" s="423">
        <f>SUM(LARGE(B16:O16,{1,2,3,4,5,6,7,8,9,10,11,12}))</f>
        <v>118</v>
      </c>
      <c r="T16" s="244"/>
    </row>
    <row r="17" spans="1:20" s="243" customFormat="1" ht="14.15" customHeight="1">
      <c r="A17" s="239" t="s">
        <v>92</v>
      </c>
      <c r="B17" s="240">
        <v>10</v>
      </c>
      <c r="C17" s="240">
        <v>10</v>
      </c>
      <c r="D17" s="240">
        <v>10</v>
      </c>
      <c r="E17" s="240">
        <v>10</v>
      </c>
      <c r="F17" s="240">
        <v>9</v>
      </c>
      <c r="G17" s="240">
        <v>8</v>
      </c>
      <c r="H17" s="240">
        <v>5</v>
      </c>
      <c r="I17" s="240">
        <v>7</v>
      </c>
      <c r="J17" s="240">
        <v>10</v>
      </c>
      <c r="K17" s="240">
        <v>10</v>
      </c>
      <c r="L17" s="240">
        <v>10</v>
      </c>
      <c r="M17" s="240">
        <v>10</v>
      </c>
      <c r="N17" s="240">
        <v>10</v>
      </c>
      <c r="O17" s="240">
        <v>10</v>
      </c>
      <c r="P17" s="423">
        <f>SUM(LARGE(B17:O17,{1,2,3,4,5,6,7,8,9,10,11,12}))</f>
        <v>117</v>
      </c>
    </row>
    <row r="18" spans="1:20" s="243" customFormat="1" ht="14.15" customHeight="1">
      <c r="A18" s="239" t="s">
        <v>93</v>
      </c>
      <c r="B18" s="240">
        <v>10</v>
      </c>
      <c r="C18" s="240">
        <v>10</v>
      </c>
      <c r="D18" s="240">
        <v>10</v>
      </c>
      <c r="E18" s="240">
        <v>0</v>
      </c>
      <c r="F18" s="240">
        <v>4</v>
      </c>
      <c r="G18" s="240">
        <v>7</v>
      </c>
      <c r="H18" s="240">
        <v>8</v>
      </c>
      <c r="I18" s="240">
        <v>10</v>
      </c>
      <c r="J18" s="240">
        <v>10</v>
      </c>
      <c r="K18" s="240">
        <v>10</v>
      </c>
      <c r="L18" s="240">
        <v>10</v>
      </c>
      <c r="M18" s="240">
        <v>10</v>
      </c>
      <c r="N18" s="240">
        <v>10</v>
      </c>
      <c r="O18" s="240">
        <v>10</v>
      </c>
      <c r="P18" s="423">
        <f>SUM(LARGE(B18:O18,{1,2,3,4,5,6,7,8,9,10,11,12}))</f>
        <v>115</v>
      </c>
      <c r="T18" s="244"/>
    </row>
    <row r="19" spans="1:20" s="243" customFormat="1" ht="14.15" customHeight="1">
      <c r="A19" s="239" t="s">
        <v>94</v>
      </c>
      <c r="B19" s="240">
        <v>9</v>
      </c>
      <c r="C19" s="240">
        <v>10</v>
      </c>
      <c r="D19" s="240">
        <v>0</v>
      </c>
      <c r="E19" s="240">
        <v>10</v>
      </c>
      <c r="F19" s="240">
        <v>3</v>
      </c>
      <c r="G19" s="240">
        <v>7</v>
      </c>
      <c r="H19" s="240">
        <v>6</v>
      </c>
      <c r="I19" s="240">
        <v>9</v>
      </c>
      <c r="J19" s="240">
        <v>9</v>
      </c>
      <c r="K19" s="240">
        <v>10</v>
      </c>
      <c r="L19" s="240">
        <v>0</v>
      </c>
      <c r="M19" s="240">
        <v>10</v>
      </c>
      <c r="N19" s="240">
        <v>10</v>
      </c>
      <c r="O19" s="240">
        <v>0</v>
      </c>
      <c r="P19" s="423">
        <f>SUM(LARGE(B19:O19,{1,2,3,4,5,6,7,8,9,10,11,12}))</f>
        <v>93</v>
      </c>
    </row>
    <row r="20" spans="1:20" s="243" customFormat="1" ht="14.15" customHeight="1">
      <c r="A20" s="239" t="s">
        <v>95</v>
      </c>
      <c r="B20" s="240">
        <v>10</v>
      </c>
      <c r="C20" s="240">
        <v>10</v>
      </c>
      <c r="D20" s="240">
        <v>10</v>
      </c>
      <c r="E20" s="240">
        <v>10</v>
      </c>
      <c r="F20" s="240">
        <v>6</v>
      </c>
      <c r="G20" s="240">
        <v>7</v>
      </c>
      <c r="H20" s="240">
        <v>10</v>
      </c>
      <c r="I20" s="240">
        <v>10</v>
      </c>
      <c r="J20" s="240">
        <v>10</v>
      </c>
      <c r="K20" s="240">
        <v>10</v>
      </c>
      <c r="L20" s="240">
        <v>10</v>
      </c>
      <c r="M20" s="240">
        <v>10</v>
      </c>
      <c r="N20" s="240">
        <v>10</v>
      </c>
      <c r="O20" s="240">
        <v>10</v>
      </c>
      <c r="P20" s="423">
        <f>SUM(LARGE(B20:O20,{1,2,3,4,5,6,7,8,9,10,11,12}))</f>
        <v>120</v>
      </c>
      <c r="T20" s="244"/>
    </row>
    <row r="21" spans="1:20" s="243" customFormat="1" ht="14.15" customHeight="1">
      <c r="A21" s="239" t="s">
        <v>96</v>
      </c>
      <c r="B21" s="240">
        <v>10</v>
      </c>
      <c r="C21" s="240">
        <v>10</v>
      </c>
      <c r="D21" s="240">
        <v>10</v>
      </c>
      <c r="E21" s="240">
        <v>10</v>
      </c>
      <c r="F21" s="240">
        <v>9</v>
      </c>
      <c r="G21" s="240">
        <v>4</v>
      </c>
      <c r="H21" s="240">
        <v>4</v>
      </c>
      <c r="I21" s="240">
        <v>10</v>
      </c>
      <c r="J21" s="240">
        <v>7</v>
      </c>
      <c r="K21" s="240">
        <v>10</v>
      </c>
      <c r="L21" s="240">
        <v>10</v>
      </c>
      <c r="M21" s="240">
        <v>10</v>
      </c>
      <c r="N21" s="240">
        <v>5</v>
      </c>
      <c r="O21" s="240">
        <v>9</v>
      </c>
      <c r="P21" s="423">
        <f>SUM(LARGE(B21:O21,{1,2,3,4,5,6,7,8,9,10,11,12}))</f>
        <v>110</v>
      </c>
      <c r="T21" s="244"/>
    </row>
    <row r="22" spans="1:20" s="243" customFormat="1" ht="14.15" customHeight="1">
      <c r="A22" s="239" t="s">
        <v>97</v>
      </c>
      <c r="B22" s="240">
        <v>10</v>
      </c>
      <c r="C22" s="240">
        <v>10</v>
      </c>
      <c r="D22" s="240">
        <v>10</v>
      </c>
      <c r="E22" s="240">
        <v>10</v>
      </c>
      <c r="F22" s="240">
        <v>5</v>
      </c>
      <c r="G22" s="240">
        <v>5</v>
      </c>
      <c r="H22" s="240">
        <v>3</v>
      </c>
      <c r="I22" s="240">
        <v>10</v>
      </c>
      <c r="J22" s="240">
        <v>10</v>
      </c>
      <c r="K22" s="240">
        <v>10</v>
      </c>
      <c r="L22" s="240">
        <v>10</v>
      </c>
      <c r="M22" s="240">
        <v>10</v>
      </c>
      <c r="N22" s="240">
        <v>9</v>
      </c>
      <c r="O22" s="240">
        <v>10</v>
      </c>
      <c r="P22" s="423">
        <f>SUM(LARGE(B22:O22,{1,2,3,4,5,6,7,8,9,10,11,12}))</f>
        <v>114</v>
      </c>
      <c r="T22" s="244"/>
    </row>
    <row r="23" spans="1:20" s="243" customFormat="1" ht="14.15" customHeight="1">
      <c r="A23" s="239" t="s">
        <v>98</v>
      </c>
      <c r="B23" s="240">
        <v>10</v>
      </c>
      <c r="C23" s="240">
        <v>10</v>
      </c>
      <c r="D23" s="240">
        <v>10</v>
      </c>
      <c r="E23" s="240">
        <v>10</v>
      </c>
      <c r="F23" s="240">
        <v>7</v>
      </c>
      <c r="G23" s="240">
        <v>9</v>
      </c>
      <c r="H23" s="240">
        <v>6</v>
      </c>
      <c r="I23" s="240">
        <v>10</v>
      </c>
      <c r="J23" s="240">
        <v>10</v>
      </c>
      <c r="K23" s="240">
        <v>8</v>
      </c>
      <c r="L23" s="240">
        <v>10</v>
      </c>
      <c r="M23" s="240">
        <v>10</v>
      </c>
      <c r="N23" s="240">
        <v>10</v>
      </c>
      <c r="O23" s="240">
        <v>10</v>
      </c>
      <c r="P23" s="423">
        <f>SUM(LARGE(B23:O23,{1,2,3,4,5,6,7,8,9,10,11,12}))</f>
        <v>117</v>
      </c>
    </row>
    <row r="24" spans="1:20" s="243" customFormat="1" ht="14.15" customHeight="1">
      <c r="A24" s="239" t="s">
        <v>99</v>
      </c>
      <c r="B24" s="240">
        <v>10</v>
      </c>
      <c r="C24" s="240">
        <v>10</v>
      </c>
      <c r="D24" s="240">
        <v>10</v>
      </c>
      <c r="E24" s="240">
        <v>10</v>
      </c>
      <c r="F24" s="240">
        <v>6</v>
      </c>
      <c r="G24" s="240">
        <v>7</v>
      </c>
      <c r="H24" s="240">
        <v>9</v>
      </c>
      <c r="I24" s="240">
        <v>10</v>
      </c>
      <c r="J24" s="240">
        <v>10</v>
      </c>
      <c r="K24" s="240">
        <v>10</v>
      </c>
      <c r="L24" s="240">
        <v>10</v>
      </c>
      <c r="M24" s="240">
        <v>10</v>
      </c>
      <c r="N24" s="240">
        <v>8</v>
      </c>
      <c r="O24" s="240">
        <v>10</v>
      </c>
      <c r="P24" s="423">
        <f>SUM(LARGE(B24:O24,{1,2,3,4,5,6,7,8,9,10,11,12}))</f>
        <v>117</v>
      </c>
      <c r="T24" s="244"/>
    </row>
    <row r="25" spans="1:20" s="243" customFormat="1" ht="14.15" customHeight="1">
      <c r="A25" s="239" t="s">
        <v>100</v>
      </c>
      <c r="B25" s="240">
        <v>9</v>
      </c>
      <c r="C25" s="240">
        <v>10</v>
      </c>
      <c r="D25" s="240">
        <v>10</v>
      </c>
      <c r="E25" s="240">
        <v>10</v>
      </c>
      <c r="F25" s="240">
        <v>4</v>
      </c>
      <c r="G25" s="240">
        <v>0</v>
      </c>
      <c r="H25" s="240">
        <v>5</v>
      </c>
      <c r="I25" s="240">
        <v>7</v>
      </c>
      <c r="J25" s="240">
        <v>0</v>
      </c>
      <c r="K25" s="240">
        <v>8</v>
      </c>
      <c r="L25" s="240">
        <v>0</v>
      </c>
      <c r="M25" s="240">
        <v>10</v>
      </c>
      <c r="N25" s="240">
        <v>10</v>
      </c>
      <c r="O25" s="240">
        <v>10</v>
      </c>
      <c r="P25" s="423">
        <f>SUM(LARGE(B25:O25,{1,2,3,4,5,6,7,8,9,10,11,12}))</f>
        <v>93</v>
      </c>
      <c r="T25" s="244"/>
    </row>
    <row r="26" spans="1:20" s="243" customFormat="1" ht="14.15" customHeight="1">
      <c r="A26" s="239" t="s">
        <v>101</v>
      </c>
      <c r="B26" s="240">
        <v>9</v>
      </c>
      <c r="C26" s="240">
        <v>10</v>
      </c>
      <c r="D26" s="240">
        <v>10</v>
      </c>
      <c r="E26" s="240">
        <v>10</v>
      </c>
      <c r="F26" s="240">
        <v>7</v>
      </c>
      <c r="G26" s="240">
        <v>9</v>
      </c>
      <c r="H26" s="240">
        <v>8</v>
      </c>
      <c r="I26" s="240">
        <v>10</v>
      </c>
      <c r="J26" s="240">
        <v>9</v>
      </c>
      <c r="K26" s="240">
        <v>9</v>
      </c>
      <c r="L26" s="240">
        <v>7</v>
      </c>
      <c r="M26" s="240">
        <v>10</v>
      </c>
      <c r="N26" s="240">
        <v>10</v>
      </c>
      <c r="O26" s="240">
        <v>10</v>
      </c>
      <c r="P26" s="423">
        <f>SUM(LARGE(B26:O26,{1,2,3,4,5,6,7,8,9,10,11,12}))</f>
        <v>114</v>
      </c>
      <c r="T26" s="244"/>
    </row>
    <row r="27" spans="1:20" s="243" customFormat="1" ht="14.15" customHeight="1">
      <c r="A27" s="239" t="s">
        <v>102</v>
      </c>
      <c r="B27" s="240">
        <v>10</v>
      </c>
      <c r="C27" s="240">
        <v>10</v>
      </c>
      <c r="D27" s="240">
        <v>10</v>
      </c>
      <c r="E27" s="240">
        <v>10</v>
      </c>
      <c r="F27" s="240">
        <v>5</v>
      </c>
      <c r="G27" s="240">
        <v>10</v>
      </c>
      <c r="H27" s="240">
        <v>9</v>
      </c>
      <c r="I27" s="240">
        <v>10</v>
      </c>
      <c r="J27" s="240">
        <v>9</v>
      </c>
      <c r="K27" s="240">
        <v>10</v>
      </c>
      <c r="L27" s="240">
        <v>10</v>
      </c>
      <c r="M27" s="240">
        <v>10</v>
      </c>
      <c r="N27" s="240">
        <v>10</v>
      </c>
      <c r="O27" s="240">
        <v>10</v>
      </c>
      <c r="P27" s="423">
        <f>SUM(LARGE(B27:O27,{1,2,3,4,5,6,7,8,9,10,11,12}))</f>
        <v>119</v>
      </c>
      <c r="T27" s="244"/>
    </row>
    <row r="28" spans="1:20" s="243" customFormat="1" ht="14.15" customHeight="1">
      <c r="A28" s="24" t="s">
        <v>231</v>
      </c>
      <c r="B28" s="240">
        <v>10</v>
      </c>
      <c r="C28" s="240">
        <v>0</v>
      </c>
      <c r="D28" s="240">
        <v>10</v>
      </c>
      <c r="E28" s="240">
        <v>10</v>
      </c>
      <c r="F28" s="240">
        <v>3</v>
      </c>
      <c r="G28" s="240">
        <v>0</v>
      </c>
      <c r="H28" s="240">
        <v>5</v>
      </c>
      <c r="I28" s="240">
        <v>9</v>
      </c>
      <c r="J28" s="240">
        <v>9</v>
      </c>
      <c r="K28" s="240">
        <v>9</v>
      </c>
      <c r="L28" s="240">
        <v>10</v>
      </c>
      <c r="M28" s="240">
        <v>8</v>
      </c>
      <c r="N28" s="240">
        <v>8</v>
      </c>
      <c r="O28" s="240">
        <v>10</v>
      </c>
      <c r="P28" s="423">
        <f>SUM(LARGE(B28:O28,{1,2,3,4,5,6,7,8,9,10,11,12}))</f>
        <v>101</v>
      </c>
      <c r="T28" s="244"/>
    </row>
    <row r="29" spans="1:20" s="243" customFormat="1" ht="14.15" customHeight="1">
      <c r="A29" s="24" t="s">
        <v>232</v>
      </c>
      <c r="B29" s="240">
        <v>10</v>
      </c>
      <c r="C29" s="240">
        <v>10</v>
      </c>
      <c r="D29" s="240">
        <v>10</v>
      </c>
      <c r="E29" s="240">
        <v>0</v>
      </c>
      <c r="F29" s="245">
        <v>0</v>
      </c>
      <c r="G29" s="240">
        <v>0</v>
      </c>
      <c r="H29" s="240">
        <v>0</v>
      </c>
      <c r="I29" s="240">
        <v>0</v>
      </c>
      <c r="J29" s="240">
        <v>0</v>
      </c>
      <c r="K29" s="240">
        <v>0</v>
      </c>
      <c r="L29" s="240">
        <v>10</v>
      </c>
      <c r="M29" s="240">
        <v>10</v>
      </c>
      <c r="N29" s="240">
        <v>10</v>
      </c>
      <c r="O29" s="240">
        <v>0</v>
      </c>
      <c r="P29" s="423">
        <f>SUM(LARGE(B29:O29,{1,2,3,4,5,6,7,8,9,10,11,12}))</f>
        <v>60</v>
      </c>
      <c r="T29" s="244"/>
    </row>
    <row r="30" spans="1:20" s="243" customFormat="1" ht="14.15" customHeight="1">
      <c r="A30" s="239" t="s">
        <v>103</v>
      </c>
      <c r="B30" s="240">
        <v>10</v>
      </c>
      <c r="C30" s="240">
        <v>10</v>
      </c>
      <c r="D30" s="240">
        <v>10</v>
      </c>
      <c r="E30" s="240">
        <v>10</v>
      </c>
      <c r="F30" s="240">
        <v>8</v>
      </c>
      <c r="G30" s="240">
        <v>8</v>
      </c>
      <c r="H30" s="240">
        <v>8</v>
      </c>
      <c r="I30" s="240">
        <v>8</v>
      </c>
      <c r="J30" s="240">
        <v>10</v>
      </c>
      <c r="K30" s="240">
        <v>10</v>
      </c>
      <c r="L30" s="240">
        <v>10</v>
      </c>
      <c r="M30" s="240">
        <v>10</v>
      </c>
      <c r="N30" s="240">
        <v>10</v>
      </c>
      <c r="O30" s="240">
        <v>10</v>
      </c>
      <c r="P30" s="423">
        <f>SUM(LARGE(B30:O30,{1,2,3,4,5,6,7,8,9,10,11,12}))</f>
        <v>116</v>
      </c>
    </row>
    <row r="31" spans="1:20" s="243" customFormat="1" ht="14.15" customHeight="1">
      <c r="A31" s="239" t="s">
        <v>104</v>
      </c>
      <c r="B31" s="240">
        <v>10</v>
      </c>
      <c r="C31" s="240">
        <v>10</v>
      </c>
      <c r="D31" s="240">
        <v>10</v>
      </c>
      <c r="E31" s="240">
        <v>10</v>
      </c>
      <c r="F31" s="240">
        <v>8</v>
      </c>
      <c r="G31" s="240">
        <v>7</v>
      </c>
      <c r="H31" s="240">
        <v>9</v>
      </c>
      <c r="I31" s="240">
        <v>7</v>
      </c>
      <c r="J31" s="240">
        <v>10</v>
      </c>
      <c r="K31" s="240">
        <v>6</v>
      </c>
      <c r="L31" s="240">
        <v>10</v>
      </c>
      <c r="M31" s="240">
        <v>0</v>
      </c>
      <c r="N31" s="240">
        <v>10</v>
      </c>
      <c r="O31" s="240">
        <v>10</v>
      </c>
      <c r="P31" s="423">
        <f>SUM(LARGE(B31:O31,{1,2,3,4,5,6,7,8,9,10,11,12}))</f>
        <v>111</v>
      </c>
      <c r="T31" s="244"/>
    </row>
    <row r="32" spans="1:20" s="243" customFormat="1" ht="14.15" customHeight="1">
      <c r="A32" s="239" t="s">
        <v>105</v>
      </c>
      <c r="B32" s="240">
        <v>0</v>
      </c>
      <c r="C32" s="240">
        <v>10</v>
      </c>
      <c r="D32" s="240">
        <v>0</v>
      </c>
      <c r="E32" s="240">
        <v>10</v>
      </c>
      <c r="F32" s="240">
        <v>0</v>
      </c>
      <c r="G32" s="240">
        <v>0</v>
      </c>
      <c r="H32" s="240">
        <v>6</v>
      </c>
      <c r="I32" s="240">
        <v>10</v>
      </c>
      <c r="J32" s="240">
        <v>10</v>
      </c>
      <c r="K32" s="240">
        <v>10</v>
      </c>
      <c r="L32" s="240">
        <v>10</v>
      </c>
      <c r="M32" s="240">
        <v>10</v>
      </c>
      <c r="N32" s="240">
        <v>9</v>
      </c>
      <c r="O32" s="240">
        <v>10</v>
      </c>
      <c r="P32" s="423">
        <f>SUM(LARGE(B32:O32,{1,2,3,4,5,6,7,8,9,10,11,12}))</f>
        <v>95</v>
      </c>
    </row>
    <row r="33" spans="1:17" s="247" customFormat="1" ht="14.15" customHeight="1" thickBot="1">
      <c r="A33" s="239" t="s">
        <v>106</v>
      </c>
      <c r="B33" s="240">
        <v>10</v>
      </c>
      <c r="C33" s="240">
        <v>10</v>
      </c>
      <c r="D33" s="240">
        <v>10</v>
      </c>
      <c r="E33" s="246">
        <v>0</v>
      </c>
      <c r="F33" s="246">
        <v>7</v>
      </c>
      <c r="G33" s="246">
        <v>9</v>
      </c>
      <c r="H33" s="246">
        <v>9</v>
      </c>
      <c r="I33" s="246">
        <v>10</v>
      </c>
      <c r="J33" s="246">
        <v>10</v>
      </c>
      <c r="K33" s="246">
        <v>10</v>
      </c>
      <c r="L33" s="246">
        <v>10</v>
      </c>
      <c r="M33" s="246">
        <v>10</v>
      </c>
      <c r="N33" s="246">
        <v>10</v>
      </c>
      <c r="O33" s="246">
        <v>10</v>
      </c>
      <c r="P33" s="423">
        <f>SUM(LARGE(B33:O33,{1,2,3,4,5,6,7,8,9,10,11,12}))</f>
        <v>118</v>
      </c>
    </row>
    <row r="34" spans="1:17" ht="13.5" customHeight="1">
      <c r="A34" s="248"/>
      <c r="B34" s="249"/>
      <c r="P34" s="248"/>
    </row>
    <row r="35" spans="1:17" ht="13.5" customHeight="1">
      <c r="A35" s="248"/>
      <c r="P35" s="248"/>
    </row>
    <row r="36" spans="1:17" ht="13.5" customHeight="1">
      <c r="A36" s="248"/>
      <c r="B36" s="249"/>
    </row>
    <row r="37" spans="1:17" ht="13.5" customHeight="1">
      <c r="A37" s="248"/>
      <c r="B37" s="249"/>
    </row>
    <row r="38" spans="1:17" ht="13.5" customHeight="1">
      <c r="A38" s="248"/>
      <c r="B38" s="249"/>
    </row>
    <row r="39" spans="1:17" ht="13.5" customHeight="1">
      <c r="A39" s="248"/>
      <c r="B39" s="249"/>
    </row>
    <row r="40" spans="1:17" ht="13.5" customHeight="1">
      <c r="A40" s="248"/>
      <c r="B40" s="248"/>
    </row>
    <row r="41" spans="1:17" ht="13.5" customHeight="1">
      <c r="A41" s="252"/>
      <c r="B41" s="248"/>
    </row>
    <row r="42" spans="1:17" ht="13.5" customHeight="1">
      <c r="A42" s="248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</row>
    <row r="43" spans="1:17" ht="13.5" customHeight="1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</row>
    <row r="44" spans="1:17" ht="13.5" customHeight="1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53"/>
    </row>
    <row r="45" spans="1:17" ht="13.5" customHeight="1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53"/>
    </row>
    <row r="46" spans="1:17" ht="13.5" customHeight="1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53"/>
    </row>
    <row r="47" spans="1:17" ht="13.5" customHeight="1">
      <c r="A47" s="24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53"/>
    </row>
    <row r="48" spans="1:17" ht="13.5" customHeight="1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53"/>
    </row>
    <row r="49" spans="1:17" ht="13.5" customHeight="1">
      <c r="A49" s="24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53"/>
    </row>
    <row r="50" spans="1:17" ht="13.5" customHeight="1">
      <c r="A50" s="24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53"/>
    </row>
    <row r="51" spans="1:17" ht="13.5" customHeight="1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53"/>
    </row>
    <row r="52" spans="1:17" ht="13.5" customHeight="1">
      <c r="A52" s="248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53"/>
    </row>
    <row r="53" spans="1:17" ht="13.5" customHeight="1">
      <c r="A53" s="248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53"/>
    </row>
    <row r="54" spans="1:17" ht="13.5" customHeight="1">
      <c r="A54" s="248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53"/>
    </row>
    <row r="55" spans="1:17" ht="13.5" customHeight="1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53"/>
    </row>
    <row r="56" spans="1:17" ht="13.5" customHeight="1">
      <c r="A56" s="248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53"/>
    </row>
    <row r="57" spans="1:17" ht="13.5" customHeight="1">
      <c r="A57" s="248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53"/>
    </row>
    <row r="58" spans="1:17" ht="13.5" customHeight="1">
      <c r="A58" s="248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53"/>
    </row>
    <row r="59" spans="1:17" ht="13.5" customHeight="1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53"/>
    </row>
    <row r="60" spans="1:17" ht="13.5" customHeight="1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53"/>
    </row>
    <row r="61" spans="1:17" ht="13.5" customHeight="1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53"/>
    </row>
    <row r="62" spans="1:17" ht="13.5" customHeight="1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53"/>
    </row>
    <row r="63" spans="1:17" ht="13.5" customHeight="1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53"/>
    </row>
    <row r="64" spans="1:17" ht="13.5" customHeight="1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53"/>
    </row>
    <row r="65" spans="1:17" ht="13.5" customHeight="1">
      <c r="A65" s="248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53"/>
    </row>
    <row r="66" spans="1:17" ht="13.5" customHeight="1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53"/>
    </row>
    <row r="67" spans="1:17" ht="13.5" customHeight="1">
      <c r="A67" s="248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53"/>
    </row>
    <row r="68" spans="1:17" ht="13.5" customHeight="1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53"/>
    </row>
    <row r="69" spans="1:17" ht="13.5" customHeight="1">
      <c r="A69" s="248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</row>
    <row r="70" spans="1:17" ht="13.5" customHeight="1">
      <c r="A70" s="248"/>
      <c r="B70" s="248"/>
    </row>
    <row r="71" spans="1:17" ht="13.5" customHeight="1">
      <c r="A71" s="252"/>
      <c r="B71" s="248"/>
    </row>
    <row r="72" spans="1:17" ht="13.5" customHeight="1">
      <c r="A72" s="248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53"/>
    </row>
    <row r="73" spans="1:17" ht="13.5" customHeight="1">
      <c r="A73" s="248"/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53"/>
    </row>
    <row r="74" spans="1:17" ht="13.5" customHeight="1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</row>
    <row r="75" spans="1:17" ht="13.5" customHeight="1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</row>
    <row r="76" spans="1:17" ht="13.5" customHeight="1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</row>
    <row r="77" spans="1:17" ht="13.5" customHeight="1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</row>
    <row r="78" spans="1:17" ht="13.5" customHeight="1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</row>
    <row r="79" spans="1:17" ht="13.5" customHeight="1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</row>
    <row r="80" spans="1:17" ht="13.5" customHeight="1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</row>
    <row r="81" spans="2:16" ht="13.5" customHeight="1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</row>
    <row r="82" spans="2:16" ht="13.5" customHeight="1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</row>
    <row r="83" spans="2:16" ht="13.5" customHeight="1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</row>
    <row r="84" spans="2:16" ht="13.5" customHeight="1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</row>
    <row r="85" spans="2:16" ht="13.5" customHeight="1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</row>
    <row r="86" spans="2:16" ht="13.5" customHeight="1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</row>
    <row r="87" spans="2:16" ht="13.5" customHeight="1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</row>
    <row r="88" spans="2:16" ht="13.5" customHeight="1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</row>
    <row r="89" spans="2:16" ht="13.5" customHeight="1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</row>
    <row r="90" spans="2:16" ht="13.5" customHeight="1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</row>
    <row r="91" spans="2:16" ht="13.5" customHeight="1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</row>
    <row r="92" spans="2:16" ht="13.5" customHeight="1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</row>
    <row r="93" spans="2:16" ht="13.5" customHeight="1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</row>
    <row r="94" spans="2:16" ht="13.5" customHeight="1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</row>
    <row r="95" spans="2:16" ht="13.5" customHeight="1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</row>
    <row r="96" spans="2:16" ht="13.5" customHeight="1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</row>
    <row r="97" spans="1:16" ht="13.5" customHeight="1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</row>
    <row r="98" spans="1:16" ht="13.5" customHeight="1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</row>
    <row r="99" spans="1:16" ht="13.5" customHeight="1">
      <c r="A99" s="248"/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</row>
    <row r="100" spans="1:16" ht="13.5" customHeight="1">
      <c r="A100" s="248"/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</row>
    <row r="101" spans="1:16" ht="13.5" customHeight="1">
      <c r="A101" s="252"/>
      <c r="B101" s="248"/>
    </row>
    <row r="102" spans="1:16" ht="13.5" customHeight="1">
      <c r="A102" s="248"/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</row>
    <row r="103" spans="1:16" ht="13.5" customHeight="1">
      <c r="A103" s="248"/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</row>
    <row r="104" spans="1:16" ht="13.5" customHeight="1">
      <c r="A104" s="248"/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</row>
    <row r="105" spans="1:16" ht="13.5" customHeight="1">
      <c r="A105" s="248"/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</row>
    <row r="106" spans="1:16" ht="13.5" customHeight="1">
      <c r="A106" s="248"/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</row>
    <row r="107" spans="1:16" ht="13.5" customHeight="1">
      <c r="A107" s="248"/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</row>
    <row r="108" spans="1:16" ht="13.5" customHeight="1">
      <c r="A108" s="248"/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</row>
    <row r="109" spans="1:16" ht="13.5" customHeight="1">
      <c r="A109" s="248"/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</row>
    <row r="110" spans="1:16" ht="13.5" customHeight="1">
      <c r="A110" s="248"/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</row>
    <row r="111" spans="1:16" ht="13.5" customHeight="1">
      <c r="A111" s="248"/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</row>
    <row r="112" spans="1:16" ht="13.5" customHeight="1">
      <c r="A112" s="248"/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</row>
    <row r="113" spans="1:16" ht="13.5" customHeight="1">
      <c r="A113" s="248"/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</row>
    <row r="114" spans="1:16" ht="13.5" customHeight="1">
      <c r="A114" s="248"/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</row>
    <row r="115" spans="1:16" ht="13.5" customHeight="1">
      <c r="A115" s="248"/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</row>
    <row r="116" spans="1:16" ht="13.5" customHeight="1">
      <c r="A116" s="248"/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</row>
    <row r="117" spans="1:16" ht="13.5" customHeight="1">
      <c r="A117" s="254"/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</row>
    <row r="118" spans="1:16" ht="13.5" customHeight="1">
      <c r="A118" s="248"/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</row>
    <row r="119" spans="1:16" ht="13.5" customHeight="1">
      <c r="A119" s="248"/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</row>
    <row r="120" spans="1:16" ht="13.5" customHeight="1">
      <c r="A120" s="248"/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</row>
    <row r="121" spans="1:16" ht="13.5" customHeight="1">
      <c r="A121" s="248"/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</row>
    <row r="122" spans="1:16" ht="13.5" customHeight="1">
      <c r="A122" s="248"/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</row>
    <row r="123" spans="1:16" ht="13.5" customHeight="1">
      <c r="A123" s="248"/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</row>
    <row r="124" spans="1:16">
      <c r="A124" s="248"/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</row>
    <row r="125" spans="1:16">
      <c r="A125" s="248"/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</row>
    <row r="126" spans="1:16">
      <c r="A126" s="248"/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</row>
    <row r="127" spans="1:16">
      <c r="A127" s="248"/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</row>
    <row r="128" spans="1:16">
      <c r="A128" s="248"/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</row>
    <row r="129" spans="1:16">
      <c r="A129" s="248"/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31"/>
  <sheetViews>
    <sheetView topLeftCell="C1" zoomScale="81" zoomScaleNormal="81" workbookViewId="0"/>
  </sheetViews>
  <sheetFormatPr defaultColWidth="11.453125" defaultRowHeight="12.5"/>
  <cols>
    <col min="1" max="1" width="7.453125" style="213" customWidth="1"/>
    <col min="2" max="11" width="7.6328125" style="213" customWidth="1"/>
    <col min="12" max="13" width="7.6328125" style="221" customWidth="1"/>
    <col min="14" max="14" width="10.453125" style="213" bestFit="1" customWidth="1"/>
    <col min="15" max="16384" width="11.453125" style="215"/>
  </cols>
  <sheetData>
    <row r="1" spans="1:15" s="194" customFormat="1" ht="14.15" customHeight="1" thickBot="1">
      <c r="A1" s="190" t="s">
        <v>240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  <c r="L1" s="191"/>
      <c r="M1" s="191"/>
      <c r="N1" s="193"/>
    </row>
    <row r="2" spans="1:15" s="201" customFormat="1" ht="14.15" customHeight="1">
      <c r="A2" s="195" t="s">
        <v>16</v>
      </c>
      <c r="B2" s="196" t="s">
        <v>74</v>
      </c>
      <c r="C2" s="197"/>
      <c r="D2" s="197"/>
      <c r="E2" s="197"/>
      <c r="F2" s="197"/>
      <c r="G2" s="197"/>
      <c r="H2" s="197"/>
      <c r="I2" s="197"/>
      <c r="J2" s="197"/>
      <c r="K2" s="198"/>
      <c r="L2" s="197"/>
      <c r="M2" s="197"/>
      <c r="N2" s="199" t="s">
        <v>15</v>
      </c>
      <c r="O2" s="200"/>
    </row>
    <row r="3" spans="1:15" s="194" customFormat="1" ht="14.15" customHeight="1" thickBot="1">
      <c r="A3" s="427"/>
      <c r="B3" s="210">
        <v>1</v>
      </c>
      <c r="C3" s="210">
        <v>2</v>
      </c>
      <c r="D3" s="210">
        <v>3</v>
      </c>
      <c r="E3" s="210">
        <v>4</v>
      </c>
      <c r="F3" s="210">
        <v>5</v>
      </c>
      <c r="G3" s="210">
        <v>6</v>
      </c>
      <c r="H3" s="210">
        <v>7</v>
      </c>
      <c r="I3" s="210">
        <v>8</v>
      </c>
      <c r="J3" s="210">
        <v>9</v>
      </c>
      <c r="K3" s="428">
        <v>10</v>
      </c>
      <c r="L3" s="210">
        <v>11</v>
      </c>
      <c r="M3" s="210">
        <v>12</v>
      </c>
      <c r="N3" s="429" t="s">
        <v>13</v>
      </c>
    </row>
    <row r="4" spans="1:15" s="205" customFormat="1" ht="14.15" customHeight="1" thickBot="1">
      <c r="A4" s="424" t="s">
        <v>79</v>
      </c>
      <c r="B4" s="203">
        <v>10</v>
      </c>
      <c r="C4" s="203">
        <v>10</v>
      </c>
      <c r="D4" s="203">
        <v>10</v>
      </c>
      <c r="E4" s="203">
        <v>10</v>
      </c>
      <c r="F4" s="425">
        <v>10</v>
      </c>
      <c r="G4" s="425">
        <v>10</v>
      </c>
      <c r="H4" s="425">
        <v>10</v>
      </c>
      <c r="I4" s="425">
        <v>10</v>
      </c>
      <c r="J4" s="425">
        <v>10</v>
      </c>
      <c r="K4" s="425">
        <v>10</v>
      </c>
      <c r="L4" s="425">
        <v>10</v>
      </c>
      <c r="M4" s="425">
        <v>10</v>
      </c>
      <c r="N4" s="426">
        <f xml:space="preserve"> (SUM(B4:M4))*100 /120</f>
        <v>100</v>
      </c>
    </row>
    <row r="5" spans="1:15" s="207" customFormat="1" ht="14.15" customHeight="1" thickBot="1">
      <c r="A5" s="202" t="s">
        <v>80</v>
      </c>
      <c r="B5" s="203">
        <v>10</v>
      </c>
      <c r="C5" s="203">
        <v>10</v>
      </c>
      <c r="D5" s="203">
        <v>10</v>
      </c>
      <c r="E5" s="203">
        <v>10</v>
      </c>
      <c r="F5" s="206">
        <v>10</v>
      </c>
      <c r="G5" s="204">
        <v>10</v>
      </c>
      <c r="H5" s="206">
        <v>10</v>
      </c>
      <c r="I5" s="204">
        <v>10</v>
      </c>
      <c r="J5" s="204">
        <v>10</v>
      </c>
      <c r="K5" s="204">
        <v>10</v>
      </c>
      <c r="L5" s="206">
        <v>10</v>
      </c>
      <c r="M5" s="204">
        <v>10</v>
      </c>
      <c r="N5" s="426">
        <f t="shared" ref="N5:N33" si="0" xml:space="preserve"> (SUM(B5:M5))*100 /120</f>
        <v>100</v>
      </c>
    </row>
    <row r="6" spans="1:15" s="207" customFormat="1" ht="14.15" customHeight="1" thickBot="1">
      <c r="A6" s="202" t="s">
        <v>81</v>
      </c>
      <c r="B6" s="203">
        <v>10</v>
      </c>
      <c r="C6" s="203">
        <v>10</v>
      </c>
      <c r="D6" s="203">
        <v>10</v>
      </c>
      <c r="E6" s="203">
        <v>10</v>
      </c>
      <c r="F6" s="206">
        <v>10</v>
      </c>
      <c r="G6" s="204">
        <v>10</v>
      </c>
      <c r="H6" s="206">
        <v>10</v>
      </c>
      <c r="I6" s="204">
        <v>10</v>
      </c>
      <c r="J6" s="204">
        <v>10</v>
      </c>
      <c r="K6" s="204">
        <v>10</v>
      </c>
      <c r="L6" s="206">
        <v>10</v>
      </c>
      <c r="M6" s="204">
        <v>10</v>
      </c>
      <c r="N6" s="426">
        <f t="shared" si="0"/>
        <v>100</v>
      </c>
    </row>
    <row r="7" spans="1:15" s="207" customFormat="1" ht="14.15" customHeight="1" thickBot="1">
      <c r="A7" s="202" t="s">
        <v>82</v>
      </c>
      <c r="B7" s="203">
        <v>10</v>
      </c>
      <c r="C7" s="203">
        <v>10</v>
      </c>
      <c r="D7" s="203">
        <v>10</v>
      </c>
      <c r="E7" s="203">
        <v>10</v>
      </c>
      <c r="F7" s="206">
        <v>10</v>
      </c>
      <c r="G7" s="206">
        <v>10</v>
      </c>
      <c r="H7" s="206">
        <v>10</v>
      </c>
      <c r="I7" s="204">
        <v>10</v>
      </c>
      <c r="J7" s="204">
        <v>10</v>
      </c>
      <c r="K7" s="204">
        <v>0</v>
      </c>
      <c r="L7" s="206">
        <v>10</v>
      </c>
      <c r="M7" s="204">
        <v>10</v>
      </c>
      <c r="N7" s="426">
        <f t="shared" si="0"/>
        <v>91.666666666666671</v>
      </c>
    </row>
    <row r="8" spans="1:15" s="207" customFormat="1" ht="14.15" customHeight="1" thickBot="1">
      <c r="A8" s="202" t="s">
        <v>83</v>
      </c>
      <c r="B8" s="203">
        <v>10</v>
      </c>
      <c r="C8" s="203">
        <v>10</v>
      </c>
      <c r="D8" s="203">
        <v>10</v>
      </c>
      <c r="E8" s="203">
        <v>10</v>
      </c>
      <c r="F8" s="206">
        <v>10</v>
      </c>
      <c r="G8" s="206">
        <v>10</v>
      </c>
      <c r="H8" s="206">
        <v>10</v>
      </c>
      <c r="I8" s="204">
        <v>10</v>
      </c>
      <c r="J8" s="204">
        <v>10</v>
      </c>
      <c r="K8" s="204">
        <v>10</v>
      </c>
      <c r="L8" s="206">
        <v>10</v>
      </c>
      <c r="M8" s="204">
        <v>10</v>
      </c>
      <c r="N8" s="426">
        <f t="shared" si="0"/>
        <v>100</v>
      </c>
    </row>
    <row r="9" spans="1:15" s="207" customFormat="1" ht="14.15" customHeight="1" thickBot="1">
      <c r="A9" s="202" t="s">
        <v>84</v>
      </c>
      <c r="B9" s="203">
        <v>10</v>
      </c>
      <c r="C9" s="203">
        <v>10</v>
      </c>
      <c r="D9" s="203">
        <v>10</v>
      </c>
      <c r="E9" s="203">
        <v>10</v>
      </c>
      <c r="F9" s="206">
        <v>10</v>
      </c>
      <c r="G9" s="206">
        <v>10</v>
      </c>
      <c r="H9" s="206">
        <v>10</v>
      </c>
      <c r="I9" s="204">
        <v>10</v>
      </c>
      <c r="J9" s="204">
        <v>10</v>
      </c>
      <c r="K9" s="204">
        <v>10</v>
      </c>
      <c r="L9" s="206">
        <v>10</v>
      </c>
      <c r="M9" s="204">
        <v>10</v>
      </c>
      <c r="N9" s="426">
        <f t="shared" si="0"/>
        <v>100</v>
      </c>
    </row>
    <row r="10" spans="1:15" s="207" customFormat="1" ht="14.15" customHeight="1" thickBot="1">
      <c r="A10" s="202" t="s">
        <v>85</v>
      </c>
      <c r="B10" s="203">
        <v>10</v>
      </c>
      <c r="C10" s="203">
        <v>10</v>
      </c>
      <c r="D10" s="203">
        <v>10</v>
      </c>
      <c r="E10" s="203">
        <v>10</v>
      </c>
      <c r="F10" s="206">
        <v>10</v>
      </c>
      <c r="G10" s="206">
        <v>10</v>
      </c>
      <c r="H10" s="206">
        <v>10</v>
      </c>
      <c r="I10" s="204">
        <v>10</v>
      </c>
      <c r="J10" s="204">
        <v>10</v>
      </c>
      <c r="K10" s="204">
        <v>10</v>
      </c>
      <c r="L10" s="206">
        <v>10</v>
      </c>
      <c r="M10" s="204">
        <v>10</v>
      </c>
      <c r="N10" s="426">
        <f t="shared" si="0"/>
        <v>100</v>
      </c>
    </row>
    <row r="11" spans="1:15" s="207" customFormat="1" ht="14.15" customHeight="1" thickBot="1">
      <c r="A11" s="202" t="s">
        <v>86</v>
      </c>
      <c r="B11" s="203">
        <v>10</v>
      </c>
      <c r="C11" s="203">
        <v>10</v>
      </c>
      <c r="D11" s="203">
        <v>10</v>
      </c>
      <c r="E11" s="203">
        <v>10</v>
      </c>
      <c r="F11" s="206">
        <v>10</v>
      </c>
      <c r="G11" s="206">
        <v>10</v>
      </c>
      <c r="H11" s="206">
        <v>10</v>
      </c>
      <c r="I11" s="204">
        <v>10</v>
      </c>
      <c r="J11" s="204">
        <v>10</v>
      </c>
      <c r="K11" s="204">
        <v>10</v>
      </c>
      <c r="L11" s="206">
        <v>10</v>
      </c>
      <c r="M11" s="204">
        <v>10</v>
      </c>
      <c r="N11" s="426">
        <f t="shared" si="0"/>
        <v>100</v>
      </c>
    </row>
    <row r="12" spans="1:15" s="207" customFormat="1" ht="14.15" customHeight="1" thickBot="1">
      <c r="A12" s="202" t="s">
        <v>87</v>
      </c>
      <c r="B12" s="203">
        <v>10</v>
      </c>
      <c r="C12" s="203">
        <v>10</v>
      </c>
      <c r="D12" s="203">
        <v>10</v>
      </c>
      <c r="E12" s="203">
        <v>10</v>
      </c>
      <c r="F12" s="206">
        <v>10</v>
      </c>
      <c r="G12" s="206">
        <v>10</v>
      </c>
      <c r="H12" s="206">
        <v>10</v>
      </c>
      <c r="I12" s="204">
        <v>10</v>
      </c>
      <c r="J12" s="204">
        <v>10</v>
      </c>
      <c r="K12" s="204">
        <v>10</v>
      </c>
      <c r="L12" s="206">
        <v>10</v>
      </c>
      <c r="M12" s="204">
        <v>10</v>
      </c>
      <c r="N12" s="426">
        <f t="shared" si="0"/>
        <v>100</v>
      </c>
    </row>
    <row r="13" spans="1:15" s="207" customFormat="1" ht="14.15" customHeight="1" thickBot="1">
      <c r="A13" s="202" t="s">
        <v>88</v>
      </c>
      <c r="B13" s="203">
        <v>10</v>
      </c>
      <c r="C13" s="203">
        <v>10</v>
      </c>
      <c r="D13" s="203">
        <v>10</v>
      </c>
      <c r="E13" s="203">
        <v>10</v>
      </c>
      <c r="F13" s="206">
        <v>10</v>
      </c>
      <c r="G13" s="206">
        <v>10</v>
      </c>
      <c r="H13" s="206">
        <v>10</v>
      </c>
      <c r="I13" s="204">
        <v>10</v>
      </c>
      <c r="J13" s="204">
        <v>10</v>
      </c>
      <c r="K13" s="204">
        <v>10</v>
      </c>
      <c r="L13" s="206">
        <v>10</v>
      </c>
      <c r="M13" s="204">
        <v>10</v>
      </c>
      <c r="N13" s="426">
        <f t="shared" si="0"/>
        <v>100</v>
      </c>
    </row>
    <row r="14" spans="1:15" s="207" customFormat="1" ht="14.15" customHeight="1" thickBot="1">
      <c r="A14" s="202" t="s">
        <v>89</v>
      </c>
      <c r="B14" s="203">
        <v>10</v>
      </c>
      <c r="C14" s="203">
        <v>10</v>
      </c>
      <c r="D14" s="203">
        <v>10</v>
      </c>
      <c r="E14" s="203">
        <v>10</v>
      </c>
      <c r="F14" s="206">
        <v>10</v>
      </c>
      <c r="G14" s="206">
        <v>10</v>
      </c>
      <c r="H14" s="206">
        <v>10</v>
      </c>
      <c r="I14" s="204">
        <v>10</v>
      </c>
      <c r="J14" s="204">
        <v>10</v>
      </c>
      <c r="K14" s="204">
        <v>10</v>
      </c>
      <c r="L14" s="206">
        <v>10</v>
      </c>
      <c r="M14" s="204">
        <v>10</v>
      </c>
      <c r="N14" s="426">
        <f t="shared" si="0"/>
        <v>100</v>
      </c>
    </row>
    <row r="15" spans="1:15" s="207" customFormat="1" ht="14.15" customHeight="1" thickBot="1">
      <c r="A15" s="202" t="s">
        <v>90</v>
      </c>
      <c r="B15" s="203">
        <v>10</v>
      </c>
      <c r="C15" s="203">
        <v>10</v>
      </c>
      <c r="D15" s="203">
        <v>10</v>
      </c>
      <c r="E15" s="203">
        <v>10</v>
      </c>
      <c r="F15" s="206">
        <v>0</v>
      </c>
      <c r="G15" s="206">
        <v>0</v>
      </c>
      <c r="H15" s="206">
        <v>0</v>
      </c>
      <c r="I15" s="204">
        <v>10</v>
      </c>
      <c r="J15" s="204">
        <v>10</v>
      </c>
      <c r="K15" s="204">
        <v>10</v>
      </c>
      <c r="L15" s="206">
        <v>10</v>
      </c>
      <c r="M15" s="204">
        <v>10</v>
      </c>
      <c r="N15" s="426">
        <f t="shared" si="0"/>
        <v>75</v>
      </c>
    </row>
    <row r="16" spans="1:15" s="207" customFormat="1" ht="14.15" customHeight="1" thickBot="1">
      <c r="A16" s="202" t="s">
        <v>91</v>
      </c>
      <c r="B16" s="203">
        <v>10</v>
      </c>
      <c r="C16" s="203">
        <v>10</v>
      </c>
      <c r="D16" s="203">
        <v>10</v>
      </c>
      <c r="E16" s="203">
        <v>10</v>
      </c>
      <c r="F16" s="206">
        <v>10</v>
      </c>
      <c r="G16" s="206">
        <v>10</v>
      </c>
      <c r="H16" s="206">
        <v>10</v>
      </c>
      <c r="I16" s="204">
        <v>10</v>
      </c>
      <c r="J16" s="204">
        <v>10</v>
      </c>
      <c r="K16" s="204">
        <v>10</v>
      </c>
      <c r="L16" s="206">
        <v>10</v>
      </c>
      <c r="M16" s="204">
        <v>10</v>
      </c>
      <c r="N16" s="426">
        <f t="shared" si="0"/>
        <v>100</v>
      </c>
    </row>
    <row r="17" spans="1:14" s="207" customFormat="1" ht="14.15" customHeight="1" thickBot="1">
      <c r="A17" s="202" t="s">
        <v>92</v>
      </c>
      <c r="B17" s="203">
        <v>10</v>
      </c>
      <c r="C17" s="203">
        <v>10</v>
      </c>
      <c r="D17" s="203">
        <v>10</v>
      </c>
      <c r="E17" s="203">
        <v>10</v>
      </c>
      <c r="F17" s="206">
        <v>10</v>
      </c>
      <c r="G17" s="206">
        <v>10</v>
      </c>
      <c r="H17" s="206">
        <v>10</v>
      </c>
      <c r="I17" s="204">
        <v>10</v>
      </c>
      <c r="J17" s="204">
        <v>10</v>
      </c>
      <c r="K17" s="204">
        <v>10</v>
      </c>
      <c r="L17" s="206">
        <v>10</v>
      </c>
      <c r="M17" s="204">
        <v>10</v>
      </c>
      <c r="N17" s="426">
        <f t="shared" si="0"/>
        <v>100</v>
      </c>
    </row>
    <row r="18" spans="1:14" s="207" customFormat="1" ht="14.15" customHeight="1" thickBot="1">
      <c r="A18" s="202" t="s">
        <v>93</v>
      </c>
      <c r="B18" s="203">
        <v>10</v>
      </c>
      <c r="C18" s="203">
        <v>10</v>
      </c>
      <c r="D18" s="203">
        <v>10</v>
      </c>
      <c r="E18" s="203">
        <v>10</v>
      </c>
      <c r="F18" s="206">
        <v>10</v>
      </c>
      <c r="G18" s="206">
        <v>10</v>
      </c>
      <c r="H18" s="206">
        <v>10</v>
      </c>
      <c r="I18" s="204">
        <v>10</v>
      </c>
      <c r="J18" s="204">
        <v>10</v>
      </c>
      <c r="K18" s="204">
        <v>10</v>
      </c>
      <c r="L18" s="206">
        <v>10</v>
      </c>
      <c r="M18" s="204">
        <v>10</v>
      </c>
      <c r="N18" s="426">
        <f t="shared" si="0"/>
        <v>100</v>
      </c>
    </row>
    <row r="19" spans="1:14" s="207" customFormat="1" ht="14.15" customHeight="1" thickBot="1">
      <c r="A19" s="202" t="s">
        <v>94</v>
      </c>
      <c r="B19" s="203">
        <v>10</v>
      </c>
      <c r="C19" s="203">
        <v>10</v>
      </c>
      <c r="D19" s="203">
        <v>10</v>
      </c>
      <c r="E19" s="203">
        <v>10</v>
      </c>
      <c r="F19" s="206">
        <v>10</v>
      </c>
      <c r="G19" s="206">
        <v>10</v>
      </c>
      <c r="H19" s="206">
        <v>10</v>
      </c>
      <c r="I19" s="204">
        <v>10</v>
      </c>
      <c r="J19" s="204">
        <v>10</v>
      </c>
      <c r="K19" s="204">
        <v>10</v>
      </c>
      <c r="L19" s="206">
        <v>10</v>
      </c>
      <c r="M19" s="204">
        <v>10</v>
      </c>
      <c r="N19" s="426">
        <f t="shared" si="0"/>
        <v>100</v>
      </c>
    </row>
    <row r="20" spans="1:14" s="207" customFormat="1" ht="14.15" customHeight="1" thickBot="1">
      <c r="A20" s="202" t="s">
        <v>95</v>
      </c>
      <c r="B20" s="203">
        <v>10</v>
      </c>
      <c r="C20" s="203">
        <v>10</v>
      </c>
      <c r="D20" s="203">
        <v>10</v>
      </c>
      <c r="E20" s="203">
        <v>10</v>
      </c>
      <c r="F20" s="206">
        <v>10</v>
      </c>
      <c r="G20" s="206">
        <v>10</v>
      </c>
      <c r="H20" s="206">
        <v>10</v>
      </c>
      <c r="I20" s="204">
        <v>10</v>
      </c>
      <c r="J20" s="204">
        <v>10</v>
      </c>
      <c r="K20" s="204">
        <v>10</v>
      </c>
      <c r="L20" s="206">
        <v>10</v>
      </c>
      <c r="M20" s="204">
        <v>10</v>
      </c>
      <c r="N20" s="426">
        <f t="shared" si="0"/>
        <v>100</v>
      </c>
    </row>
    <row r="21" spans="1:14" s="207" customFormat="1" ht="14.15" customHeight="1" thickBot="1">
      <c r="A21" s="202" t="s">
        <v>96</v>
      </c>
      <c r="B21" s="203">
        <v>10</v>
      </c>
      <c r="C21" s="203">
        <v>10</v>
      </c>
      <c r="D21" s="203">
        <v>10</v>
      </c>
      <c r="E21" s="203">
        <v>10</v>
      </c>
      <c r="F21" s="206">
        <v>10</v>
      </c>
      <c r="G21" s="206">
        <v>10</v>
      </c>
      <c r="H21" s="206">
        <v>10</v>
      </c>
      <c r="I21" s="204">
        <v>10</v>
      </c>
      <c r="J21" s="204">
        <v>10</v>
      </c>
      <c r="K21" s="204">
        <v>10</v>
      </c>
      <c r="L21" s="206">
        <v>10</v>
      </c>
      <c r="M21" s="204">
        <v>10</v>
      </c>
      <c r="N21" s="426">
        <f t="shared" si="0"/>
        <v>100</v>
      </c>
    </row>
    <row r="22" spans="1:14" s="207" customFormat="1" ht="14.15" customHeight="1" thickBot="1">
      <c r="A22" s="202" t="s">
        <v>97</v>
      </c>
      <c r="B22" s="203">
        <v>10</v>
      </c>
      <c r="C22" s="203">
        <v>10</v>
      </c>
      <c r="D22" s="203">
        <v>10</v>
      </c>
      <c r="E22" s="203">
        <v>10</v>
      </c>
      <c r="F22" s="206">
        <v>10</v>
      </c>
      <c r="G22" s="206">
        <v>10</v>
      </c>
      <c r="H22" s="206">
        <v>10</v>
      </c>
      <c r="I22" s="204">
        <v>10</v>
      </c>
      <c r="J22" s="204">
        <v>10</v>
      </c>
      <c r="K22" s="204">
        <v>10</v>
      </c>
      <c r="L22" s="206">
        <v>10</v>
      </c>
      <c r="M22" s="204">
        <v>10</v>
      </c>
      <c r="N22" s="426">
        <f t="shared" si="0"/>
        <v>100</v>
      </c>
    </row>
    <row r="23" spans="1:14" s="207" customFormat="1" ht="14.15" customHeight="1" thickBot="1">
      <c r="A23" s="202" t="s">
        <v>98</v>
      </c>
      <c r="B23" s="203">
        <v>10</v>
      </c>
      <c r="C23" s="203">
        <v>10</v>
      </c>
      <c r="D23" s="203">
        <v>10</v>
      </c>
      <c r="E23" s="203">
        <v>10</v>
      </c>
      <c r="F23" s="206">
        <v>10</v>
      </c>
      <c r="G23" s="206">
        <v>10</v>
      </c>
      <c r="H23" s="206">
        <v>10</v>
      </c>
      <c r="I23" s="204">
        <v>10</v>
      </c>
      <c r="J23" s="204">
        <v>10</v>
      </c>
      <c r="K23" s="204">
        <v>10</v>
      </c>
      <c r="L23" s="206">
        <v>10</v>
      </c>
      <c r="M23" s="204">
        <v>10</v>
      </c>
      <c r="N23" s="426">
        <f t="shared" si="0"/>
        <v>100</v>
      </c>
    </row>
    <row r="24" spans="1:14" s="207" customFormat="1" ht="14.15" customHeight="1" thickBot="1">
      <c r="A24" s="202" t="s">
        <v>99</v>
      </c>
      <c r="B24" s="203">
        <v>10</v>
      </c>
      <c r="C24" s="203">
        <v>10</v>
      </c>
      <c r="D24" s="203">
        <v>10</v>
      </c>
      <c r="E24" s="203">
        <v>10</v>
      </c>
      <c r="F24" s="206">
        <v>10</v>
      </c>
      <c r="G24" s="206">
        <v>10</v>
      </c>
      <c r="H24" s="206">
        <v>10</v>
      </c>
      <c r="I24" s="204">
        <v>10</v>
      </c>
      <c r="J24" s="204">
        <v>10</v>
      </c>
      <c r="K24" s="204">
        <v>10</v>
      </c>
      <c r="L24" s="206">
        <v>10</v>
      </c>
      <c r="M24" s="204">
        <v>10</v>
      </c>
      <c r="N24" s="426">
        <f t="shared" si="0"/>
        <v>100</v>
      </c>
    </row>
    <row r="25" spans="1:14" s="207" customFormat="1" ht="14.15" customHeight="1" thickBot="1">
      <c r="A25" s="202" t="s">
        <v>100</v>
      </c>
      <c r="B25" s="203">
        <v>10</v>
      </c>
      <c r="C25" s="203">
        <v>10</v>
      </c>
      <c r="D25" s="203">
        <v>10</v>
      </c>
      <c r="E25" s="203">
        <v>10</v>
      </c>
      <c r="F25" s="206">
        <v>10</v>
      </c>
      <c r="G25" s="206">
        <v>10</v>
      </c>
      <c r="H25" s="206">
        <v>10</v>
      </c>
      <c r="I25" s="204">
        <v>10</v>
      </c>
      <c r="J25" s="204">
        <v>10</v>
      </c>
      <c r="K25" s="204">
        <v>10</v>
      </c>
      <c r="L25" s="206">
        <v>10</v>
      </c>
      <c r="M25" s="204">
        <v>10</v>
      </c>
      <c r="N25" s="426">
        <f t="shared" si="0"/>
        <v>100</v>
      </c>
    </row>
    <row r="26" spans="1:14" s="207" customFormat="1" ht="14.15" customHeight="1" thickBot="1">
      <c r="A26" s="202" t="s">
        <v>101</v>
      </c>
      <c r="B26" s="203">
        <v>10</v>
      </c>
      <c r="C26" s="203">
        <v>10</v>
      </c>
      <c r="D26" s="203">
        <v>10</v>
      </c>
      <c r="E26" s="203">
        <v>10</v>
      </c>
      <c r="F26" s="206">
        <v>10</v>
      </c>
      <c r="G26" s="206">
        <v>10</v>
      </c>
      <c r="H26" s="206">
        <v>10</v>
      </c>
      <c r="I26" s="204">
        <v>10</v>
      </c>
      <c r="J26" s="204">
        <v>10</v>
      </c>
      <c r="K26" s="204">
        <v>10</v>
      </c>
      <c r="L26" s="206">
        <v>10</v>
      </c>
      <c r="M26" s="204">
        <v>10</v>
      </c>
      <c r="N26" s="426">
        <f t="shared" si="0"/>
        <v>100</v>
      </c>
    </row>
    <row r="27" spans="1:14" s="207" customFormat="1" ht="14.15" customHeight="1" thickBot="1">
      <c r="A27" s="202" t="s">
        <v>102</v>
      </c>
      <c r="B27" s="203">
        <v>10</v>
      </c>
      <c r="C27" s="203">
        <v>10</v>
      </c>
      <c r="D27" s="203">
        <v>10</v>
      </c>
      <c r="E27" s="203">
        <v>10</v>
      </c>
      <c r="F27" s="206">
        <v>10</v>
      </c>
      <c r="G27" s="206">
        <v>10</v>
      </c>
      <c r="H27" s="206">
        <v>10</v>
      </c>
      <c r="I27" s="204">
        <v>10</v>
      </c>
      <c r="J27" s="204">
        <v>10</v>
      </c>
      <c r="K27" s="204">
        <v>10</v>
      </c>
      <c r="L27" s="206">
        <v>10</v>
      </c>
      <c r="M27" s="204">
        <v>10</v>
      </c>
      <c r="N27" s="426">
        <f t="shared" si="0"/>
        <v>100</v>
      </c>
    </row>
    <row r="28" spans="1:14" s="207" customFormat="1" ht="14.15" customHeight="1" thickBot="1">
      <c r="A28" s="24" t="s">
        <v>231</v>
      </c>
      <c r="B28" s="203">
        <v>10</v>
      </c>
      <c r="C28" s="203">
        <v>10</v>
      </c>
      <c r="D28" s="203">
        <v>0</v>
      </c>
      <c r="E28" s="203">
        <v>10</v>
      </c>
      <c r="F28" s="206">
        <v>10</v>
      </c>
      <c r="G28" s="206">
        <v>10</v>
      </c>
      <c r="H28" s="206">
        <v>10</v>
      </c>
      <c r="I28" s="204">
        <v>10</v>
      </c>
      <c r="J28" s="204">
        <v>10</v>
      </c>
      <c r="K28" s="204">
        <v>10</v>
      </c>
      <c r="L28" s="206">
        <v>10</v>
      </c>
      <c r="M28" s="204">
        <v>10</v>
      </c>
      <c r="N28" s="426">
        <f t="shared" si="0"/>
        <v>91.666666666666671</v>
      </c>
    </row>
    <row r="29" spans="1:14" s="207" customFormat="1" ht="14.15" customHeight="1" thickBot="1">
      <c r="A29" s="24" t="s">
        <v>232</v>
      </c>
      <c r="B29" s="203">
        <v>10</v>
      </c>
      <c r="C29" s="203">
        <v>10</v>
      </c>
      <c r="D29" s="203">
        <v>10</v>
      </c>
      <c r="E29" s="203">
        <v>10</v>
      </c>
      <c r="F29" s="206">
        <v>10</v>
      </c>
      <c r="G29" s="206">
        <v>10</v>
      </c>
      <c r="H29" s="206">
        <v>10</v>
      </c>
      <c r="I29" s="204">
        <v>10</v>
      </c>
      <c r="J29" s="204">
        <v>10</v>
      </c>
      <c r="K29" s="204">
        <v>10</v>
      </c>
      <c r="L29" s="206">
        <v>0</v>
      </c>
      <c r="M29" s="204">
        <v>10</v>
      </c>
      <c r="N29" s="426">
        <f t="shared" si="0"/>
        <v>91.666666666666671</v>
      </c>
    </row>
    <row r="30" spans="1:14" s="207" customFormat="1" ht="14.15" customHeight="1" thickBot="1">
      <c r="A30" s="202" t="s">
        <v>103</v>
      </c>
      <c r="B30" s="203">
        <v>10</v>
      </c>
      <c r="C30" s="203">
        <v>10</v>
      </c>
      <c r="D30" s="203">
        <v>10</v>
      </c>
      <c r="E30" s="203">
        <v>10</v>
      </c>
      <c r="F30" s="206">
        <v>10</v>
      </c>
      <c r="G30" s="206">
        <v>10</v>
      </c>
      <c r="H30" s="206">
        <v>10</v>
      </c>
      <c r="I30" s="204">
        <v>10</v>
      </c>
      <c r="J30" s="204">
        <v>10</v>
      </c>
      <c r="K30" s="204">
        <v>10</v>
      </c>
      <c r="L30" s="206">
        <v>10</v>
      </c>
      <c r="M30" s="204">
        <v>10</v>
      </c>
      <c r="N30" s="426">
        <f t="shared" si="0"/>
        <v>100</v>
      </c>
    </row>
    <row r="31" spans="1:14" s="207" customFormat="1" ht="14.15" customHeight="1" thickBot="1">
      <c r="A31" s="202" t="s">
        <v>104</v>
      </c>
      <c r="B31" s="203">
        <v>10</v>
      </c>
      <c r="C31" s="203">
        <v>10</v>
      </c>
      <c r="D31" s="203">
        <v>10</v>
      </c>
      <c r="E31" s="203">
        <v>10</v>
      </c>
      <c r="F31" s="206">
        <v>10</v>
      </c>
      <c r="G31" s="206">
        <v>10</v>
      </c>
      <c r="H31" s="206">
        <v>10</v>
      </c>
      <c r="I31" s="204">
        <v>10</v>
      </c>
      <c r="J31" s="204">
        <v>10</v>
      </c>
      <c r="K31" s="204">
        <v>10</v>
      </c>
      <c r="L31" s="206">
        <v>10</v>
      </c>
      <c r="M31" s="204">
        <v>10</v>
      </c>
      <c r="N31" s="426">
        <f t="shared" si="0"/>
        <v>100</v>
      </c>
    </row>
    <row r="32" spans="1:14" s="207" customFormat="1" ht="14.15" customHeight="1" thickBot="1">
      <c r="A32" s="202" t="s">
        <v>105</v>
      </c>
      <c r="B32" s="203">
        <v>10</v>
      </c>
      <c r="C32" s="203">
        <v>10</v>
      </c>
      <c r="D32" s="203">
        <v>10</v>
      </c>
      <c r="E32" s="203">
        <v>10</v>
      </c>
      <c r="F32" s="206">
        <v>10</v>
      </c>
      <c r="G32" s="206">
        <v>10</v>
      </c>
      <c r="H32" s="206">
        <v>10</v>
      </c>
      <c r="I32" s="204">
        <v>10</v>
      </c>
      <c r="J32" s="204">
        <v>10</v>
      </c>
      <c r="K32" s="204">
        <v>10</v>
      </c>
      <c r="L32" s="206">
        <v>10</v>
      </c>
      <c r="M32" s="204">
        <v>10</v>
      </c>
      <c r="N32" s="426">
        <f t="shared" si="0"/>
        <v>100</v>
      </c>
    </row>
    <row r="33" spans="1:14" s="211" customFormat="1" ht="14.15" customHeight="1" thickBot="1">
      <c r="A33" s="202" t="s">
        <v>106</v>
      </c>
      <c r="B33" s="208">
        <v>10</v>
      </c>
      <c r="C33" s="208">
        <v>10</v>
      </c>
      <c r="D33" s="208">
        <v>10</v>
      </c>
      <c r="E33" s="208">
        <v>10</v>
      </c>
      <c r="F33" s="206">
        <v>10</v>
      </c>
      <c r="G33" s="206">
        <v>10</v>
      </c>
      <c r="H33" s="209">
        <v>10</v>
      </c>
      <c r="I33" s="204">
        <v>10</v>
      </c>
      <c r="J33" s="204">
        <v>10</v>
      </c>
      <c r="K33" s="204">
        <v>10</v>
      </c>
      <c r="L33" s="209">
        <v>0</v>
      </c>
      <c r="M33" s="204">
        <v>10</v>
      </c>
      <c r="N33" s="426">
        <f t="shared" si="0"/>
        <v>91.666666666666671</v>
      </c>
    </row>
    <row r="34" spans="1:14">
      <c r="A34" s="212"/>
      <c r="L34" s="214"/>
      <c r="M34" s="214"/>
    </row>
    <row r="35" spans="1:14">
      <c r="A35" s="212"/>
      <c r="L35" s="213"/>
      <c r="M35" s="213"/>
    </row>
    <row r="36" spans="1:14">
      <c r="A36" s="212"/>
      <c r="L36" s="213"/>
      <c r="M36" s="213"/>
    </row>
    <row r="37" spans="1:14">
      <c r="A37" s="212"/>
      <c r="L37" s="213"/>
      <c r="M37" s="213"/>
    </row>
    <row r="38" spans="1:14">
      <c r="A38" s="212"/>
      <c r="L38" s="213"/>
      <c r="M38" s="213"/>
    </row>
    <row r="39" spans="1:14">
      <c r="L39" s="213"/>
      <c r="M39" s="213"/>
    </row>
    <row r="40" spans="1:14">
      <c r="L40" s="213"/>
      <c r="M40" s="213"/>
    </row>
    <row r="41" spans="1:14">
      <c r="L41" s="213"/>
      <c r="M41" s="213"/>
    </row>
    <row r="42" spans="1:14">
      <c r="B42" s="212"/>
      <c r="C42" s="212"/>
      <c r="D42" s="212"/>
      <c r="E42" s="212"/>
      <c r="F42" s="212"/>
      <c r="G42" s="212"/>
      <c r="H42" s="212"/>
      <c r="L42" s="213"/>
      <c r="M42" s="213"/>
    </row>
    <row r="43" spans="1:14" ht="14">
      <c r="A43" s="216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</row>
    <row r="44" spans="1:1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</row>
    <row r="45" spans="1:1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</row>
    <row r="46" spans="1:1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</row>
    <row r="47" spans="1:14">
      <c r="A47" s="212"/>
      <c r="B47" s="212"/>
      <c r="C47" s="212"/>
      <c r="D47" s="212"/>
      <c r="E47" s="212"/>
      <c r="F47" s="212"/>
      <c r="G47" s="217"/>
      <c r="H47" s="217"/>
      <c r="I47" s="217"/>
      <c r="J47" s="217"/>
      <c r="K47" s="217"/>
      <c r="L47" s="217"/>
      <c r="M47" s="217"/>
    </row>
    <row r="48" spans="1:14">
      <c r="A48" s="212"/>
      <c r="B48" s="212"/>
      <c r="C48" s="212"/>
      <c r="D48" s="212"/>
      <c r="E48" s="212"/>
      <c r="F48" s="212"/>
      <c r="G48" s="217"/>
      <c r="H48" s="217"/>
      <c r="I48" s="217"/>
      <c r="J48" s="217"/>
      <c r="K48" s="217"/>
      <c r="L48" s="217"/>
      <c r="M48" s="217"/>
    </row>
    <row r="49" spans="1:13">
      <c r="A49" s="212"/>
      <c r="B49" s="212"/>
      <c r="C49" s="212"/>
      <c r="D49" s="212"/>
      <c r="E49" s="212"/>
      <c r="F49" s="212"/>
      <c r="G49" s="217"/>
      <c r="H49" s="217"/>
      <c r="I49" s="217"/>
      <c r="J49" s="217"/>
      <c r="K49" s="217"/>
      <c r="L49" s="217"/>
      <c r="M49" s="217"/>
    </row>
    <row r="50" spans="1:13">
      <c r="A50" s="212"/>
      <c r="B50" s="212"/>
      <c r="C50" s="212"/>
      <c r="D50" s="212"/>
      <c r="E50" s="212"/>
      <c r="F50" s="212"/>
      <c r="G50" s="217"/>
      <c r="H50" s="217"/>
      <c r="I50" s="217"/>
      <c r="J50" s="217"/>
      <c r="K50" s="217"/>
      <c r="L50" s="217"/>
      <c r="M50" s="217"/>
    </row>
    <row r="51" spans="1:13">
      <c r="A51" s="212"/>
      <c r="B51" s="212"/>
      <c r="C51" s="212"/>
      <c r="D51" s="212"/>
      <c r="E51" s="212"/>
      <c r="F51" s="212"/>
      <c r="G51" s="217"/>
      <c r="H51" s="217"/>
      <c r="I51" s="217"/>
      <c r="J51" s="217"/>
      <c r="K51" s="217"/>
      <c r="L51" s="217"/>
      <c r="M51" s="217"/>
    </row>
    <row r="52" spans="1:13">
      <c r="A52" s="212"/>
      <c r="B52" s="212"/>
      <c r="C52" s="212"/>
      <c r="D52" s="212"/>
      <c r="E52" s="212"/>
      <c r="F52" s="212"/>
      <c r="G52" s="217"/>
      <c r="H52" s="217"/>
      <c r="I52" s="217"/>
      <c r="J52" s="217"/>
      <c r="K52" s="217"/>
      <c r="L52" s="217"/>
      <c r="M52" s="217"/>
    </row>
    <row r="53" spans="1:13">
      <c r="A53" s="212"/>
      <c r="B53" s="212"/>
      <c r="C53" s="212"/>
      <c r="D53" s="212"/>
      <c r="E53" s="212"/>
      <c r="F53" s="212"/>
      <c r="G53" s="217"/>
      <c r="H53" s="217"/>
      <c r="I53" s="217"/>
      <c r="J53" s="217"/>
      <c r="K53" s="217"/>
      <c r="L53" s="217"/>
      <c r="M53" s="217"/>
    </row>
    <row r="54" spans="1:13">
      <c r="A54" s="212"/>
      <c r="B54" s="212"/>
      <c r="C54" s="212"/>
      <c r="D54" s="212"/>
      <c r="E54" s="212"/>
      <c r="F54" s="212"/>
      <c r="G54" s="217"/>
      <c r="H54" s="217"/>
      <c r="I54" s="217"/>
      <c r="J54" s="217"/>
      <c r="K54" s="217"/>
      <c r="L54" s="217"/>
      <c r="M54" s="217"/>
    </row>
    <row r="55" spans="1:13">
      <c r="A55" s="212"/>
      <c r="B55" s="212"/>
      <c r="C55" s="212"/>
      <c r="D55" s="212"/>
      <c r="E55" s="212"/>
      <c r="F55" s="212"/>
      <c r="G55" s="217"/>
      <c r="H55" s="217"/>
      <c r="I55" s="217"/>
      <c r="J55" s="217"/>
      <c r="K55" s="217"/>
      <c r="L55" s="217"/>
      <c r="M55" s="217"/>
    </row>
    <row r="56" spans="1:13">
      <c r="A56" s="212"/>
      <c r="B56" s="212"/>
      <c r="C56" s="212"/>
      <c r="D56" s="212"/>
      <c r="E56" s="212"/>
      <c r="F56" s="212"/>
      <c r="G56" s="217"/>
      <c r="H56" s="217"/>
      <c r="I56" s="217"/>
      <c r="J56" s="217"/>
      <c r="K56" s="217"/>
      <c r="L56" s="217"/>
      <c r="M56" s="217"/>
    </row>
    <row r="57" spans="1:13">
      <c r="A57" s="212"/>
      <c r="B57" s="212"/>
      <c r="C57" s="212"/>
      <c r="D57" s="212"/>
      <c r="E57" s="212"/>
      <c r="F57" s="212"/>
      <c r="G57" s="217"/>
      <c r="H57" s="217"/>
      <c r="I57" s="217"/>
      <c r="J57" s="217"/>
      <c r="K57" s="217"/>
      <c r="L57" s="217"/>
      <c r="M57" s="217"/>
    </row>
    <row r="58" spans="1:13">
      <c r="A58" s="212"/>
      <c r="B58" s="212"/>
      <c r="C58" s="212"/>
      <c r="D58" s="212"/>
      <c r="E58" s="212"/>
      <c r="F58" s="212"/>
      <c r="G58" s="217"/>
      <c r="H58" s="217"/>
      <c r="I58" s="217"/>
      <c r="J58" s="217"/>
      <c r="K58" s="217"/>
      <c r="L58" s="217"/>
      <c r="M58" s="217"/>
    </row>
    <row r="59" spans="1:13">
      <c r="A59" s="212"/>
      <c r="B59" s="212"/>
      <c r="C59" s="212"/>
      <c r="D59" s="212"/>
      <c r="E59" s="212"/>
      <c r="F59" s="212"/>
      <c r="G59" s="217"/>
      <c r="H59" s="217"/>
      <c r="I59" s="217"/>
      <c r="J59" s="217"/>
      <c r="K59" s="217"/>
      <c r="L59" s="217"/>
      <c r="M59" s="217"/>
    </row>
    <row r="60" spans="1:13">
      <c r="A60" s="212"/>
      <c r="B60" s="212"/>
      <c r="C60" s="212"/>
      <c r="D60" s="212"/>
      <c r="E60" s="212"/>
      <c r="F60" s="212"/>
      <c r="G60" s="217"/>
      <c r="H60" s="217"/>
      <c r="I60" s="217"/>
      <c r="J60" s="217"/>
      <c r="K60" s="217"/>
      <c r="L60" s="217"/>
      <c r="M60" s="217"/>
    </row>
    <row r="61" spans="1:13">
      <c r="A61" s="212"/>
      <c r="B61" s="212"/>
      <c r="C61" s="212"/>
      <c r="D61" s="212"/>
      <c r="E61" s="212"/>
      <c r="F61" s="212"/>
      <c r="G61" s="217"/>
      <c r="H61" s="217"/>
      <c r="I61" s="217"/>
      <c r="J61" s="217"/>
      <c r="K61" s="217"/>
      <c r="L61" s="217"/>
      <c r="M61" s="217"/>
    </row>
    <row r="62" spans="1:13">
      <c r="A62" s="212"/>
      <c r="B62" s="212"/>
      <c r="C62" s="212"/>
      <c r="D62" s="212"/>
      <c r="E62" s="212"/>
      <c r="F62" s="212"/>
      <c r="G62" s="217"/>
      <c r="H62" s="217"/>
      <c r="I62" s="217"/>
      <c r="J62" s="217"/>
      <c r="K62" s="217"/>
      <c r="L62" s="217"/>
      <c r="M62" s="217"/>
    </row>
    <row r="63" spans="1:13">
      <c r="A63" s="212"/>
      <c r="B63" s="212"/>
      <c r="C63" s="212"/>
      <c r="D63" s="212"/>
      <c r="E63" s="212"/>
      <c r="F63" s="212"/>
      <c r="G63" s="217"/>
      <c r="H63" s="217"/>
      <c r="I63" s="217"/>
      <c r="J63" s="217"/>
      <c r="K63" s="217"/>
      <c r="L63" s="217"/>
      <c r="M63" s="217"/>
    </row>
    <row r="64" spans="1:13">
      <c r="A64" s="212"/>
      <c r="B64" s="212"/>
      <c r="C64" s="212"/>
      <c r="D64" s="212"/>
      <c r="E64" s="212"/>
      <c r="F64" s="212"/>
      <c r="G64" s="217"/>
      <c r="H64" s="217"/>
      <c r="I64" s="217"/>
      <c r="J64" s="217"/>
      <c r="K64" s="217"/>
      <c r="L64" s="217"/>
      <c r="M64" s="217"/>
    </row>
    <row r="65" spans="1:15">
      <c r="A65" s="212"/>
      <c r="B65" s="212"/>
      <c r="C65" s="212"/>
      <c r="D65" s="212"/>
      <c r="E65" s="212"/>
      <c r="F65" s="212"/>
      <c r="G65" s="217"/>
      <c r="H65" s="217"/>
      <c r="I65" s="217"/>
      <c r="J65" s="217"/>
      <c r="K65" s="217"/>
      <c r="L65" s="217"/>
      <c r="M65" s="217"/>
    </row>
    <row r="66" spans="1:15">
      <c r="A66" s="212"/>
      <c r="B66" s="212"/>
      <c r="C66" s="212"/>
      <c r="D66" s="212"/>
      <c r="E66" s="212"/>
      <c r="F66" s="212"/>
      <c r="G66" s="217"/>
      <c r="H66" s="217"/>
      <c r="I66" s="217"/>
      <c r="J66" s="217"/>
      <c r="K66" s="217"/>
      <c r="L66" s="217"/>
      <c r="M66" s="217"/>
    </row>
    <row r="67" spans="1:15">
      <c r="A67" s="212"/>
      <c r="B67" s="212"/>
      <c r="C67" s="212"/>
      <c r="D67" s="212"/>
      <c r="E67" s="212"/>
      <c r="F67" s="212"/>
      <c r="G67" s="217"/>
      <c r="H67" s="217"/>
      <c r="I67" s="217"/>
      <c r="J67" s="217"/>
      <c r="K67" s="217"/>
      <c r="L67" s="217"/>
      <c r="M67" s="217"/>
    </row>
    <row r="68" spans="1:15">
      <c r="A68" s="212"/>
      <c r="B68" s="212"/>
      <c r="C68" s="212"/>
      <c r="D68" s="212"/>
      <c r="E68" s="212"/>
      <c r="F68" s="212"/>
      <c r="G68" s="217"/>
      <c r="H68" s="217"/>
      <c r="I68" s="217"/>
      <c r="J68" s="217"/>
      <c r="K68" s="217"/>
      <c r="L68" s="217"/>
      <c r="M68" s="217"/>
    </row>
    <row r="69" spans="1:15">
      <c r="A69" s="212"/>
      <c r="B69" s="212"/>
      <c r="C69" s="212"/>
      <c r="D69" s="212"/>
      <c r="E69" s="212"/>
      <c r="F69" s="212"/>
      <c r="G69" s="217"/>
      <c r="H69" s="217"/>
      <c r="I69" s="217"/>
      <c r="J69" s="217"/>
      <c r="K69" s="217"/>
      <c r="L69" s="217"/>
      <c r="M69" s="217"/>
    </row>
    <row r="70" spans="1:15">
      <c r="A70" s="212"/>
      <c r="B70" s="212"/>
      <c r="C70" s="212"/>
      <c r="D70" s="212"/>
      <c r="E70" s="212"/>
      <c r="F70" s="212"/>
      <c r="G70" s="217"/>
      <c r="H70" s="217"/>
      <c r="I70" s="217"/>
      <c r="J70" s="217"/>
      <c r="K70" s="217"/>
      <c r="L70" s="217"/>
      <c r="M70" s="217"/>
    </row>
    <row r="71" spans="1:15">
      <c r="A71" s="212"/>
      <c r="B71" s="212"/>
      <c r="C71" s="212"/>
      <c r="D71" s="212"/>
      <c r="E71" s="212"/>
      <c r="F71" s="212"/>
      <c r="G71" s="217"/>
      <c r="H71" s="212"/>
      <c r="I71" s="212"/>
      <c r="J71" s="212"/>
      <c r="K71" s="212"/>
      <c r="L71" s="212"/>
      <c r="M71" s="212"/>
      <c r="N71" s="212"/>
      <c r="O71" s="218"/>
    </row>
    <row r="72" spans="1:15" ht="14">
      <c r="A72" s="212"/>
      <c r="B72" s="216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</row>
    <row r="73" spans="1:15" ht="14">
      <c r="A73" s="216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</row>
    <row r="74" spans="1:1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</row>
    <row r="75" spans="1:1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</row>
    <row r="76" spans="1:15"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</row>
    <row r="77" spans="1:15"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</row>
    <row r="78" spans="1:15"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</row>
    <row r="79" spans="1:15"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</row>
    <row r="80" spans="1:15"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</row>
    <row r="81" spans="2:13"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</row>
    <row r="82" spans="2:13"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</row>
    <row r="83" spans="2:13"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</row>
    <row r="84" spans="2:13"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</row>
    <row r="85" spans="2:13"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</row>
    <row r="86" spans="2:13"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9"/>
      <c r="M86" s="219"/>
    </row>
    <row r="87" spans="2:13"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20"/>
      <c r="M87" s="220"/>
    </row>
    <row r="88" spans="2:13"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20"/>
      <c r="M88" s="220"/>
    </row>
    <row r="89" spans="2:13"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20"/>
      <c r="M89" s="220"/>
    </row>
    <row r="90" spans="2:13"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20"/>
      <c r="M90" s="220"/>
    </row>
    <row r="91" spans="2:13"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20"/>
      <c r="M91" s="220"/>
    </row>
    <row r="92" spans="2:13"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20"/>
      <c r="M92" s="220"/>
    </row>
    <row r="93" spans="2:13"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20"/>
      <c r="M93" s="220"/>
    </row>
    <row r="94" spans="2:13"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20"/>
      <c r="M94" s="220"/>
    </row>
    <row r="95" spans="2:13"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20"/>
      <c r="M95" s="220"/>
    </row>
    <row r="96" spans="2:13"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20"/>
      <c r="M96" s="220"/>
    </row>
    <row r="97" spans="1:14"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20"/>
      <c r="M97" s="220"/>
    </row>
    <row r="98" spans="1:14"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20"/>
      <c r="M98" s="220"/>
    </row>
    <row r="99" spans="1:14"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20"/>
      <c r="M99" s="220"/>
    </row>
    <row r="100" spans="1:14"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20"/>
      <c r="M100" s="220"/>
    </row>
    <row r="101" spans="1:14">
      <c r="A101" s="212"/>
      <c r="B101" s="212"/>
      <c r="C101" s="212"/>
      <c r="D101" s="212"/>
      <c r="E101" s="212"/>
      <c r="F101" s="212"/>
      <c r="G101" s="212"/>
      <c r="H101" s="212"/>
    </row>
    <row r="102" spans="1:14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20"/>
      <c r="M102" s="220"/>
    </row>
    <row r="103" spans="1:14" ht="14">
      <c r="A103" s="216"/>
      <c r="B103" s="212"/>
    </row>
    <row r="104" spans="1:14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20"/>
      <c r="M104" s="220"/>
      <c r="N104" s="212"/>
    </row>
    <row r="105" spans="1:14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20"/>
      <c r="M105" s="220"/>
      <c r="N105" s="212"/>
    </row>
    <row r="106" spans="1:14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20"/>
      <c r="M106" s="220"/>
      <c r="N106" s="212"/>
    </row>
    <row r="107" spans="1:14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20"/>
      <c r="M107" s="220"/>
      <c r="N107" s="212"/>
    </row>
    <row r="108" spans="1:14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20"/>
      <c r="M108" s="220"/>
      <c r="N108" s="212"/>
    </row>
    <row r="109" spans="1:14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20"/>
      <c r="M109" s="220"/>
      <c r="N109" s="212"/>
    </row>
    <row r="110" spans="1:14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20"/>
      <c r="M110" s="220"/>
      <c r="N110" s="212"/>
    </row>
    <row r="111" spans="1:14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20"/>
      <c r="M111" s="220"/>
      <c r="N111" s="212"/>
    </row>
    <row r="112" spans="1:14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20"/>
      <c r="M112" s="220"/>
      <c r="N112" s="212"/>
    </row>
    <row r="113" spans="1:14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20"/>
      <c r="M113" s="220"/>
      <c r="N113" s="212"/>
    </row>
    <row r="114" spans="1:14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20"/>
      <c r="M114" s="220"/>
      <c r="N114" s="212"/>
    </row>
    <row r="115" spans="1:14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20"/>
      <c r="M115" s="220"/>
      <c r="N115" s="212"/>
    </row>
    <row r="116" spans="1:14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20"/>
      <c r="M116" s="220"/>
      <c r="N116" s="212"/>
    </row>
    <row r="117" spans="1:14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20"/>
      <c r="M117" s="220"/>
      <c r="N117" s="212"/>
    </row>
    <row r="118" spans="1:14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20"/>
      <c r="M118" s="220"/>
      <c r="N118" s="212"/>
    </row>
    <row r="119" spans="1:14" ht="14">
      <c r="A119" s="22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20"/>
      <c r="M119" s="220"/>
      <c r="N119" s="212"/>
    </row>
    <row r="120" spans="1:14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20"/>
      <c r="M120" s="220"/>
      <c r="N120" s="212"/>
    </row>
    <row r="121" spans="1:14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20"/>
      <c r="M121" s="220"/>
      <c r="N121" s="212"/>
    </row>
    <row r="122" spans="1:14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20"/>
      <c r="M122" s="220"/>
      <c r="N122" s="212"/>
    </row>
    <row r="123" spans="1:14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20"/>
      <c r="M123" s="220"/>
      <c r="N123" s="212"/>
    </row>
    <row r="124" spans="1:14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20"/>
      <c r="M124" s="220"/>
      <c r="N124" s="212"/>
    </row>
    <row r="125" spans="1:14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20"/>
      <c r="M125" s="220"/>
      <c r="N125" s="212"/>
    </row>
    <row r="126" spans="1:14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20"/>
      <c r="M126" s="220"/>
      <c r="N126" s="212"/>
    </row>
    <row r="127" spans="1:14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20"/>
      <c r="M127" s="220"/>
      <c r="N127" s="212"/>
    </row>
    <row r="128" spans="1:14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20"/>
      <c r="M128" s="220"/>
      <c r="N128" s="212"/>
    </row>
    <row r="129" spans="1:14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20"/>
      <c r="M129" s="220"/>
      <c r="N129" s="212"/>
    </row>
    <row r="130" spans="1:14">
      <c r="A130" s="223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20"/>
      <c r="M130" s="220"/>
      <c r="N130" s="212"/>
    </row>
    <row r="131" spans="1:14">
      <c r="A131" s="223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20"/>
      <c r="M131" s="220"/>
      <c r="N131" s="212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31"/>
  <sheetViews>
    <sheetView tabSelected="1" zoomScale="81" zoomScaleNormal="81" workbookViewId="0"/>
  </sheetViews>
  <sheetFormatPr defaultColWidth="11.453125" defaultRowHeight="12.5"/>
  <cols>
    <col min="1" max="1" width="7.453125" style="268" customWidth="1"/>
    <col min="2" max="2" width="17.453125" style="268" customWidth="1"/>
    <col min="3" max="3" width="21.08984375" style="268" customWidth="1"/>
    <col min="4" max="4" width="16" style="268" customWidth="1"/>
    <col min="5" max="5" width="14.90625" style="268" customWidth="1"/>
    <col min="6" max="6" width="13.90625" style="268" customWidth="1"/>
    <col min="7" max="7" width="13" style="268" customWidth="1"/>
    <col min="8" max="8" width="11.453125" style="269"/>
    <col min="9" max="16384" width="11.453125" style="270"/>
  </cols>
  <sheetData>
    <row r="1" spans="1:11" s="259" customFormat="1" ht="14.15" customHeight="1" thickBot="1">
      <c r="A1" s="39" t="s">
        <v>240</v>
      </c>
      <c r="B1" s="255"/>
      <c r="C1" s="256"/>
      <c r="D1" s="256"/>
      <c r="E1" s="256"/>
      <c r="F1" s="256"/>
      <c r="G1" s="256"/>
      <c r="H1" s="257"/>
      <c r="I1" s="258"/>
      <c r="J1" s="258"/>
      <c r="K1" s="258"/>
    </row>
    <row r="2" spans="1:11" s="262" customFormat="1" ht="14.15" customHeight="1" thickBot="1">
      <c r="A2" s="416" t="s">
        <v>16</v>
      </c>
      <c r="B2" s="416" t="s">
        <v>25</v>
      </c>
      <c r="C2" s="416" t="s">
        <v>26</v>
      </c>
      <c r="D2" s="416" t="s">
        <v>27</v>
      </c>
      <c r="E2" s="417" t="s">
        <v>43</v>
      </c>
      <c r="F2" s="416" t="s">
        <v>28</v>
      </c>
      <c r="G2" s="416" t="s">
        <v>29</v>
      </c>
      <c r="H2" s="260"/>
      <c r="I2" s="261"/>
      <c r="J2" s="261"/>
      <c r="K2" s="261"/>
    </row>
    <row r="3" spans="1:11" s="259" customFormat="1" ht="14.15" customHeight="1" thickBot="1">
      <c r="A3" s="418"/>
      <c r="B3" s="419">
        <v>0.45</v>
      </c>
      <c r="C3" s="419">
        <v>0.15</v>
      </c>
      <c r="D3" s="420">
        <v>0.35</v>
      </c>
      <c r="E3" s="420">
        <v>0.05</v>
      </c>
      <c r="F3" s="421">
        <v>1</v>
      </c>
      <c r="G3" s="422" t="s">
        <v>30</v>
      </c>
      <c r="H3" s="415"/>
      <c r="I3" s="258"/>
      <c r="J3" s="258"/>
      <c r="K3" s="258"/>
    </row>
    <row r="4" spans="1:11" s="261" customFormat="1" ht="14.15" customHeight="1">
      <c r="A4" s="202" t="s">
        <v>79</v>
      </c>
      <c r="B4" s="411">
        <f>('Lab1'!C4+'Lab2'!C4+'Lab3'!C4+'Lab4'!E4+'Lab5'!D4+'Lab6'!G4+'Lab7'!I4+'Lab8'!F4+'Lab9'!G4+'Lab10'!F4+'Lab11'!G4+'Lab12'!F4)/572*45</f>
        <v>41.695804195804193</v>
      </c>
      <c r="C4" s="412">
        <f>'InClass Assignments'!P4/120*15</f>
        <v>14.5</v>
      </c>
      <c r="D4" s="412">
        <f>'Design Project'!H4*35/100</f>
        <v>33.506550000000004</v>
      </c>
      <c r="E4" s="413">
        <f>Attendance!N4/100*5</f>
        <v>5</v>
      </c>
      <c r="F4" s="413">
        <f>SUM(B4:E4)</f>
        <v>94.70235419580419</v>
      </c>
      <c r="G4" s="414" t="str">
        <f>LOOKUP(F4,{0,45,45,50,55,60,65,70,75,80,85,90,95},{"F","D-","D","D+","C-","C","C+","B-","B","B+","A-","A","A+"})</f>
        <v>A</v>
      </c>
      <c r="H4" s="260"/>
    </row>
    <row r="5" spans="1:11" s="264" customFormat="1" ht="14.15" customHeight="1">
      <c r="A5" s="202" t="s">
        <v>80</v>
      </c>
      <c r="B5" s="411">
        <f>('Lab1'!C5+'Lab2'!C5+'Lab3'!C5+'Lab4'!E5+'Lab5'!D5+'Lab6'!G5+'Lab7'!I5+'Lab8'!F5+'Lab9'!G5+'Lab10'!F5+'Lab11'!G5+'Lab12'!F5)/572*45</f>
        <v>41.93181818181818</v>
      </c>
      <c r="C5" s="412">
        <f>'InClass Assignments'!P5/120*15</f>
        <v>14.625</v>
      </c>
      <c r="D5" s="412">
        <f>'Design Project'!H5*35/100</f>
        <v>34.597499999999997</v>
      </c>
      <c r="E5" s="413">
        <f>Attendance!N5/100*5</f>
        <v>5</v>
      </c>
      <c r="F5" s="413">
        <f t="shared" ref="F5:F33" si="0">SUM(B5:E5)</f>
        <v>96.154318181818184</v>
      </c>
      <c r="G5" s="414" t="str">
        <f>LOOKUP(F5,{0,45,45,50,55,60,65,70,75,80,85,90,95},{"F","D-","D","D+","C-","C","C+","B-","B","B+","A-","A","A+"})</f>
        <v>A+</v>
      </c>
      <c r="H5" s="263"/>
    </row>
    <row r="6" spans="1:11" s="264" customFormat="1" ht="14.15" customHeight="1">
      <c r="A6" s="202" t="s">
        <v>81</v>
      </c>
      <c r="B6" s="411">
        <f>('Lab1'!C6+'Lab2'!C6+'Lab3'!C6+'Lab4'!E6+'Lab5'!D6+'Lab6'!G6+'Lab7'!I6+'Lab8'!F6+'Lab9'!G6+'Lab10'!F6+'Lab11'!G6+'Lab12'!F6)/572*45</f>
        <v>40.751748251748253</v>
      </c>
      <c r="C6" s="412">
        <f>'InClass Assignments'!P6/120*15</f>
        <v>14.875</v>
      </c>
      <c r="D6" s="412">
        <f>'Design Project'!H6*35/100</f>
        <v>32.946549999999995</v>
      </c>
      <c r="E6" s="413">
        <f>Attendance!N6/100*5</f>
        <v>5</v>
      </c>
      <c r="F6" s="413">
        <f t="shared" si="0"/>
        <v>93.573298251748241</v>
      </c>
      <c r="G6" s="414" t="str">
        <f>LOOKUP(F6,{0,45,45,50,55,60,65,70,75,80,85,90,95},{"F","D-","D","D+","C-","C","C+","B-","B","B+","A-","A","A+"})</f>
        <v>A</v>
      </c>
      <c r="H6" s="263"/>
    </row>
    <row r="7" spans="1:11" s="264" customFormat="1" ht="14.15" customHeight="1">
      <c r="A7" s="202" t="s">
        <v>82</v>
      </c>
      <c r="B7" s="411">
        <f>('Lab1'!C7+'Lab2'!C7+'Lab3'!C7+'Lab4'!E7+'Lab5'!D7+'Lab6'!G7+'Lab7'!I7+'Lab8'!F7+'Lab9'!G7+'Lab10'!F7+'Lab11'!G7+'Lab12'!F7)/572*45</f>
        <v>41.853146853146853</v>
      </c>
      <c r="C7" s="412">
        <f>'InClass Assignments'!P7/120*15</f>
        <v>13.875</v>
      </c>
      <c r="D7" s="412">
        <f>'Design Project'!H7*35/100</f>
        <v>33.961550000000003</v>
      </c>
      <c r="E7" s="413">
        <f>Attendance!N7/100*5</f>
        <v>4.5833333333333339</v>
      </c>
      <c r="F7" s="413">
        <f t="shared" si="0"/>
        <v>94.273030186480185</v>
      </c>
      <c r="G7" s="414" t="str">
        <f>LOOKUP(F7,{0,45,45,50,55,60,65,70,75,80,85,90,95},{"F","D-","D","D+","C-","C","C+","B-","B","B+","A-","A","A+"})</f>
        <v>A</v>
      </c>
      <c r="H7" s="263"/>
    </row>
    <row r="8" spans="1:11" s="264" customFormat="1" ht="14.15" customHeight="1">
      <c r="A8" s="202" t="s">
        <v>83</v>
      </c>
      <c r="B8" s="411">
        <f>('Lab1'!C8+'Lab2'!C8+'Lab3'!C8+'Lab4'!E8+'Lab5'!D8+'Lab6'!G8+'Lab7'!I8+'Lab8'!F8+'Lab9'!G8+'Lab10'!F8+'Lab11'!G8+'Lab12'!F8)/572*45</f>
        <v>42.167832167832167</v>
      </c>
      <c r="C8" s="412">
        <f>'InClass Assignments'!P8/120*15</f>
        <v>15</v>
      </c>
      <c r="D8" s="412">
        <f>'Design Project'!H8*35/100</f>
        <v>33.366549999999997</v>
      </c>
      <c r="E8" s="413">
        <f>Attendance!N8/100*5</f>
        <v>5</v>
      </c>
      <c r="F8" s="413">
        <f t="shared" si="0"/>
        <v>95.534382167832163</v>
      </c>
      <c r="G8" s="414" t="str">
        <f>LOOKUP(F8,{0,45,45,50,55,60,65,70,75,80,85,90,95},{"F","D-","D","D+","C-","C","C+","B-","B","B+","A-","A","A+"})</f>
        <v>A+</v>
      </c>
      <c r="H8" s="263"/>
    </row>
    <row r="9" spans="1:11" s="264" customFormat="1" ht="14.15" customHeight="1">
      <c r="A9" s="202" t="s">
        <v>84</v>
      </c>
      <c r="B9" s="411">
        <f>('Lab1'!C9+'Lab2'!C9+'Lab3'!C9+'Lab4'!E9+'Lab5'!D9+'Lab6'!G9+'Lab7'!I9+'Lab8'!F9+'Lab9'!G9+'Lab10'!F9+'Lab11'!G9+'Lab12'!F9)/572*45</f>
        <v>27.534965034965033</v>
      </c>
      <c r="C9" s="412">
        <f>'InClass Assignments'!P9/120*15</f>
        <v>11.625</v>
      </c>
      <c r="D9" s="412">
        <f>'Design Project'!H9*35/100</f>
        <v>32.701549999999997</v>
      </c>
      <c r="E9" s="413">
        <f>Attendance!N9/100*5</f>
        <v>5</v>
      </c>
      <c r="F9" s="413">
        <f t="shared" si="0"/>
        <v>76.861515034965038</v>
      </c>
      <c r="G9" s="414" t="str">
        <f>LOOKUP(F9,{0,45,45,50,55,60,65,70,75,80,85,90,95},{"F","D-","D","D+","C-","C","C+","B-","B","B+","A-","A","A+"})</f>
        <v>B</v>
      </c>
      <c r="H9" s="263"/>
    </row>
    <row r="10" spans="1:11" s="264" customFormat="1" ht="14.15" customHeight="1">
      <c r="A10" s="202" t="s">
        <v>85</v>
      </c>
      <c r="B10" s="411">
        <f>('Lab1'!C10+'Lab2'!C10+'Lab3'!C10+'Lab4'!E10+'Lab5'!D10+'Lab6'!G10+'Lab7'!I10+'Lab8'!F10+'Lab9'!G10+'Lab10'!F10+'Lab11'!G10+'Lab12'!F10)/572*45</f>
        <v>40.043706293706293</v>
      </c>
      <c r="C10" s="412">
        <f>'InClass Assignments'!P10/120*15</f>
        <v>10.25</v>
      </c>
      <c r="D10" s="412">
        <f>'Design Project'!H10*35/100</f>
        <v>32.765950000000004</v>
      </c>
      <c r="E10" s="413">
        <f>Attendance!N10/100*5</f>
        <v>5</v>
      </c>
      <c r="F10" s="413">
        <f t="shared" si="0"/>
        <v>88.059656293706297</v>
      </c>
      <c r="G10" s="414" t="str">
        <f>LOOKUP(F10,{0,45,45,50,55,60,65,70,75,80,85,90,95},{"F","D-","D","D+","C-","C","C+","B-","B","B+","A-","A","A+"})</f>
        <v>A-</v>
      </c>
      <c r="H10" s="263"/>
    </row>
    <row r="11" spans="1:11" s="264" customFormat="1" ht="14.15" customHeight="1">
      <c r="A11" s="202" t="s">
        <v>86</v>
      </c>
      <c r="B11" s="411">
        <f>('Lab1'!C11+'Lab2'!C11+'Lab3'!C11+'Lab4'!E11+'Lab5'!D11+'Lab6'!G11+'Lab7'!I11+'Lab8'!F11+'Lab9'!G11+'Lab10'!F11+'Lab11'!G11+'Lab12'!F11)/572*45</f>
        <v>35.9527972027972</v>
      </c>
      <c r="C11" s="412">
        <f>'InClass Assignments'!P11/120*15</f>
        <v>14.25</v>
      </c>
      <c r="D11" s="412">
        <f>'Design Project'!H11*35/100</f>
        <v>33.366549999999997</v>
      </c>
      <c r="E11" s="413">
        <f>Attendance!N11/100*5</f>
        <v>5</v>
      </c>
      <c r="F11" s="413">
        <f t="shared" si="0"/>
        <v>88.569347202797189</v>
      </c>
      <c r="G11" s="414" t="str">
        <f>LOOKUP(F11,{0,45,45,50,55,60,65,70,75,80,85,90,95},{"F","D-","D","D+","C-","C","C+","B-","B","B+","A-","A","A+"})</f>
        <v>A-</v>
      </c>
      <c r="H11" s="263"/>
    </row>
    <row r="12" spans="1:11" s="264" customFormat="1" ht="14.15" customHeight="1">
      <c r="A12" s="202" t="s">
        <v>87</v>
      </c>
      <c r="B12" s="411">
        <f>('Lab1'!C12+'Lab2'!C12+'Lab3'!C12+'Lab4'!E12+'Lab5'!D12+'Lab6'!G12+'Lab7'!I12+'Lab8'!F12+'Lab9'!G12+'Lab10'!F12+'Lab11'!G12+'Lab12'!F12)/572*45</f>
        <v>41.302447552447553</v>
      </c>
      <c r="C12" s="412">
        <f>'InClass Assignments'!P12/120*15</f>
        <v>14.125</v>
      </c>
      <c r="D12" s="412">
        <f>'Design Project'!H12*35/100</f>
        <v>32.8825</v>
      </c>
      <c r="E12" s="413">
        <f>Attendance!N12/100*5</f>
        <v>5</v>
      </c>
      <c r="F12" s="413">
        <f t="shared" si="0"/>
        <v>93.309947552447554</v>
      </c>
      <c r="G12" s="414" t="str">
        <f>LOOKUP(F12,{0,45,45,50,55,60,65,70,75,80,85,90,95},{"F","D-","D","D+","C-","C","C+","B-","B","B+","A-","A","A+"})</f>
        <v>A</v>
      </c>
      <c r="H12" s="263"/>
    </row>
    <row r="13" spans="1:11" s="264" customFormat="1" ht="14.15" customHeight="1">
      <c r="A13" s="202" t="s">
        <v>88</v>
      </c>
      <c r="B13" s="411">
        <f>('Lab1'!C13+'Lab2'!C13+'Lab3'!C13+'Lab4'!E13+'Lab5'!D13+'Lab6'!G13+'Lab7'!I13+'Lab8'!F13+'Lab9'!G13+'Lab10'!F13+'Lab11'!G13+'Lab12'!F13)/572*45</f>
        <v>38.942307692307693</v>
      </c>
      <c r="C13" s="412">
        <f>'InClass Assignments'!P13/120*15</f>
        <v>14.875</v>
      </c>
      <c r="D13" s="412">
        <f>'Design Project'!H13*35/100</f>
        <v>32.765950000000004</v>
      </c>
      <c r="E13" s="413">
        <f>Attendance!N13/100*5</f>
        <v>5</v>
      </c>
      <c r="F13" s="413">
        <f t="shared" si="0"/>
        <v>91.583257692307697</v>
      </c>
      <c r="G13" s="414" t="str">
        <f>LOOKUP(F13,{0,45,45,50,55,60,65,70,75,80,85,90,95},{"F","D-","D","D+","C-","C","C+","B-","B","B+","A-","A","A+"})</f>
        <v>A</v>
      </c>
      <c r="H13" s="263"/>
    </row>
    <row r="14" spans="1:11" s="264" customFormat="1" ht="14.15" customHeight="1">
      <c r="A14" s="202" t="s">
        <v>89</v>
      </c>
      <c r="B14" s="411">
        <f>('Lab1'!C14+'Lab2'!C14+'Lab3'!C14+'Lab4'!E14+'Lab5'!D14+'Lab6'!G14+'Lab7'!I14+'Lab8'!F14+'Lab9'!G14+'Lab10'!F14+'Lab11'!G14+'Lab12'!F14)/572*45</f>
        <v>39.650349650349654</v>
      </c>
      <c r="C14" s="412">
        <f>'InClass Assignments'!P14/120*15</f>
        <v>14.75</v>
      </c>
      <c r="D14" s="412">
        <f>'Design Project'!H14*35/100</f>
        <v>34.597499999999997</v>
      </c>
      <c r="E14" s="413">
        <f>Attendance!N14/100*5</f>
        <v>5</v>
      </c>
      <c r="F14" s="413">
        <f t="shared" si="0"/>
        <v>93.99784965034965</v>
      </c>
      <c r="G14" s="414" t="str">
        <f>LOOKUP(F14,{0,45,45,50,55,60,65,70,75,80,85,90,95},{"F","D-","D","D+","C-","C","C+","B-","B","B+","A-","A","A+"})</f>
        <v>A</v>
      </c>
      <c r="H14" s="263"/>
    </row>
    <row r="15" spans="1:11" s="264" customFormat="1" ht="14.15" customHeight="1">
      <c r="A15" s="202" t="s">
        <v>90</v>
      </c>
      <c r="B15" s="411">
        <f>('Lab1'!C15+'Lab2'!C15+'Lab3'!C15+'Lab4'!E15+'Lab5'!D15+'Lab6'!G15+'Lab7'!I15+'Lab8'!F15+'Lab9'!G15+'Lab10'!F15+'Lab11'!G15+'Lab12'!F15)/572*45</f>
        <v>30.8784965034965</v>
      </c>
      <c r="C15" s="412">
        <f>'InClass Assignments'!P15/120*15</f>
        <v>6.625</v>
      </c>
      <c r="D15" s="412">
        <f>'Design Project'!H15*35/100</f>
        <v>31.995950000000004</v>
      </c>
      <c r="E15" s="413">
        <f>Attendance!N15/100*5</f>
        <v>3.75</v>
      </c>
      <c r="F15" s="413">
        <f t="shared" si="0"/>
        <v>73.2494465034965</v>
      </c>
      <c r="G15" s="414" t="str">
        <f>LOOKUP(F15,{0,45,45,50,55,60,65,70,75,80,85,90,95},{"F","D-","D","D+","C-","C","C+","B-","B","B+","A-","A","A+"})</f>
        <v>B-</v>
      </c>
      <c r="H15" s="263"/>
    </row>
    <row r="16" spans="1:11" s="264" customFormat="1" ht="14.15" customHeight="1">
      <c r="A16" s="202" t="s">
        <v>91</v>
      </c>
      <c r="B16" s="411">
        <f>('Lab1'!C16+'Lab2'!C16+'Lab3'!C16+'Lab4'!E16+'Lab5'!D16+'Lab6'!G16+'Lab7'!I16+'Lab8'!F16+'Lab9'!G16+'Lab10'!F16+'Lab11'!G16+'Lab12'!F16)/572*45</f>
        <v>40.201048951048946</v>
      </c>
      <c r="C16" s="412">
        <f>'InClass Assignments'!P16/120*15</f>
        <v>14.75</v>
      </c>
      <c r="D16" s="412">
        <f>'Design Project'!H16*35/100</f>
        <v>32.946549999999995</v>
      </c>
      <c r="E16" s="413">
        <f>Attendance!N16/100*5</f>
        <v>5</v>
      </c>
      <c r="F16" s="413">
        <f t="shared" si="0"/>
        <v>92.897598951048934</v>
      </c>
      <c r="G16" s="414" t="str">
        <f>LOOKUP(F16,{0,45,45,50,55,60,65,70,75,80,85,90,95},{"F","D-","D","D+","C-","C","C+","B-","B","B+","A-","A","A+"})</f>
        <v>A</v>
      </c>
      <c r="H16" s="263"/>
    </row>
    <row r="17" spans="1:8" s="264" customFormat="1" ht="14.15" customHeight="1">
      <c r="A17" s="202" t="s">
        <v>92</v>
      </c>
      <c r="B17" s="411">
        <f>('Lab1'!C17+'Lab2'!C17+'Lab3'!C17+'Lab4'!E17+'Lab5'!D17+'Lab6'!G17+'Lab7'!I17+'Lab8'!F17+'Lab9'!G17+'Lab10'!F17+'Lab11'!G17+'Lab12'!F17)/572*45</f>
        <v>41.774475524475527</v>
      </c>
      <c r="C17" s="412">
        <f>'InClass Assignments'!P17/120*15</f>
        <v>14.625</v>
      </c>
      <c r="D17" s="412">
        <f>'Design Project'!H17*35/100</f>
        <v>32.765950000000004</v>
      </c>
      <c r="E17" s="413">
        <f>Attendance!N17/100*5</f>
        <v>5</v>
      </c>
      <c r="F17" s="413">
        <f t="shared" si="0"/>
        <v>94.165425524475523</v>
      </c>
      <c r="G17" s="414" t="str">
        <f>LOOKUP(F17,{0,45,45,50,55,60,65,70,75,80,85,90,95},{"F","D-","D","D+","C-","C","C+","B-","B","B+","A-","A","A+"})</f>
        <v>A</v>
      </c>
      <c r="H17" s="263"/>
    </row>
    <row r="18" spans="1:8" s="264" customFormat="1" ht="14.15" customHeight="1">
      <c r="A18" s="202" t="s">
        <v>93</v>
      </c>
      <c r="B18" s="411">
        <f>('Lab1'!C18+'Lab2'!C18+'Lab3'!C18+'Lab4'!E18+'Lab5'!D18+'Lab6'!G18+'Lab7'!I18+'Lab8'!F18+'Lab9'!G18+'Lab10'!F18+'Lab11'!G18+'Lab12'!F18)/572*45</f>
        <v>39.965034965034967</v>
      </c>
      <c r="C18" s="412">
        <f>'InClass Assignments'!P18/120*15</f>
        <v>14.375</v>
      </c>
      <c r="D18" s="412">
        <f>'Design Project'!H18*35/100</f>
        <v>32.946549999999995</v>
      </c>
      <c r="E18" s="413">
        <f>Attendance!N18/100*5</f>
        <v>5</v>
      </c>
      <c r="F18" s="413">
        <f t="shared" si="0"/>
        <v>92.286584965034962</v>
      </c>
      <c r="G18" s="414" t="str">
        <f>LOOKUP(F18,{0,45,45,50,55,60,65,70,75,80,85,90,95},{"F","D-","D","D+","C-","C","C+","B-","B","B+","A-","A","A+"})</f>
        <v>A</v>
      </c>
      <c r="H18" s="263"/>
    </row>
    <row r="19" spans="1:8" s="264" customFormat="1" ht="14.15" customHeight="1">
      <c r="A19" s="202" t="s">
        <v>94</v>
      </c>
      <c r="B19" s="411">
        <f>('Lab1'!C19+'Lab2'!C19+'Lab3'!C19+'Lab4'!E19+'Lab5'!D19+'Lab6'!G19+'Lab7'!I19+'Lab8'!F19+'Lab9'!G19+'Lab10'!F19+'Lab11'!G19+'Lab12'!F19)/572*45</f>
        <v>41.93181818181818</v>
      </c>
      <c r="C19" s="412">
        <f>'InClass Assignments'!P19/120*15</f>
        <v>11.625</v>
      </c>
      <c r="D19" s="412">
        <f>'Design Project'!H19*35/100</f>
        <v>32.8825</v>
      </c>
      <c r="E19" s="413">
        <f>Attendance!N19/100*5</f>
        <v>5</v>
      </c>
      <c r="F19" s="413">
        <f t="shared" si="0"/>
        <v>91.43931818181818</v>
      </c>
      <c r="G19" s="414" t="str">
        <f>LOOKUP(F19,{0,45,45,50,55,60,65,70,75,80,85,90,95},{"F","D-","D","D+","C-","C","C+","B-","B","B+","A-","A","A+"})</f>
        <v>A</v>
      </c>
      <c r="H19" s="263"/>
    </row>
    <row r="20" spans="1:8" s="264" customFormat="1" ht="14.15" customHeight="1">
      <c r="A20" s="202" t="s">
        <v>95</v>
      </c>
      <c r="B20" s="411">
        <f>('Lab1'!C20+'Lab2'!C20+'Lab3'!C20+'Lab4'!E20+'Lab5'!D20+'Lab6'!G20+'Lab7'!I20+'Lab8'!F20+'Lab9'!G20+'Lab10'!F20+'Lab11'!G20+'Lab12'!F20)/572*45</f>
        <v>42.167832167832167</v>
      </c>
      <c r="C20" s="412">
        <f>'InClass Assignments'!P20/120*15</f>
        <v>15</v>
      </c>
      <c r="D20" s="412">
        <f>'Design Project'!H20*35/100</f>
        <v>33.681550000000001</v>
      </c>
      <c r="E20" s="413">
        <f>Attendance!N20/100*5</f>
        <v>5</v>
      </c>
      <c r="F20" s="413">
        <f t="shared" si="0"/>
        <v>95.849382167832175</v>
      </c>
      <c r="G20" s="414" t="str">
        <f>LOOKUP(F20,{0,45,45,50,55,60,65,70,75,80,85,90,95},{"F","D-","D","D+","C-","C","C+","B-","B","B+","A-","A","A+"})</f>
        <v>A+</v>
      </c>
      <c r="H20" s="263"/>
    </row>
    <row r="21" spans="1:8" s="264" customFormat="1" ht="14.15" customHeight="1">
      <c r="A21" s="202" t="s">
        <v>96</v>
      </c>
      <c r="B21" s="411">
        <f>('Lab1'!C21+'Lab2'!C21+'Lab3'!C21+'Lab4'!E21+'Lab5'!D21+'Lab6'!G21+'Lab7'!I21+'Lab8'!F21+'Lab9'!G21+'Lab10'!F21+'Lab11'!G21+'Lab12'!F21)/572*45</f>
        <v>42.167832167832167</v>
      </c>
      <c r="C21" s="412">
        <f>'InClass Assignments'!P21/120*15</f>
        <v>13.75</v>
      </c>
      <c r="D21" s="412">
        <f>'Design Project'!H21*35/100</f>
        <v>33.961550000000003</v>
      </c>
      <c r="E21" s="413">
        <f>Attendance!N21/100*5</f>
        <v>5</v>
      </c>
      <c r="F21" s="413">
        <f t="shared" si="0"/>
        <v>94.879382167832176</v>
      </c>
      <c r="G21" s="414" t="str">
        <f>LOOKUP(F21,{0,45,45,50,55,60,65,70,75,80,85,90,95},{"F","D-","D","D+","C-","C","C+","B-","B","B+","A-","A","A+"})</f>
        <v>A</v>
      </c>
      <c r="H21" s="263"/>
    </row>
    <row r="22" spans="1:8" s="264" customFormat="1" ht="14.15" customHeight="1">
      <c r="A22" s="202" t="s">
        <v>97</v>
      </c>
      <c r="B22" s="411">
        <f>('Lab1'!C22+'Lab2'!C22+'Lab3'!C22+'Lab4'!E22+'Lab5'!D22+'Lab6'!G22+'Lab7'!I22+'Lab8'!F22+'Lab9'!G22+'Lab10'!F22+'Lab11'!G22+'Lab12'!F22)/572*45</f>
        <v>42.63986013986014</v>
      </c>
      <c r="C22" s="412">
        <f>'InClass Assignments'!P22/120*15</f>
        <v>14.25</v>
      </c>
      <c r="D22" s="412">
        <f>'Design Project'!H22*35/100</f>
        <v>33.961550000000003</v>
      </c>
      <c r="E22" s="413">
        <f>Attendance!N22/100*5</f>
        <v>5</v>
      </c>
      <c r="F22" s="413">
        <f t="shared" si="0"/>
        <v>95.85141013986015</v>
      </c>
      <c r="G22" s="414" t="str">
        <f>LOOKUP(F22,{0,45,45,50,55,60,65,70,75,80,85,90,95},{"F","D-","D","D+","C-","C","C+","B-","B","B+","A-","A","A+"})</f>
        <v>A+</v>
      </c>
      <c r="H22" s="263"/>
    </row>
    <row r="23" spans="1:8" s="264" customFormat="1" ht="14.15" customHeight="1">
      <c r="A23" s="202" t="s">
        <v>98</v>
      </c>
      <c r="B23" s="411">
        <f>('Lab1'!C23+'Lab2'!C23+'Lab3'!C23+'Lab4'!E23+'Lab5'!D23+'Lab6'!G23+'Lab7'!I23+'Lab8'!F23+'Lab9'!G23+'Lab10'!F23+'Lab11'!G23+'Lab12'!F23)/572*45</f>
        <v>41.617132867132867</v>
      </c>
      <c r="C23" s="412">
        <f>'InClass Assignments'!P23/120*15</f>
        <v>14.625</v>
      </c>
      <c r="D23" s="412">
        <f>'Design Project'!H23*35/100</f>
        <v>34.597499999999997</v>
      </c>
      <c r="E23" s="413">
        <f>Attendance!N23/100*5</f>
        <v>5</v>
      </c>
      <c r="F23" s="413">
        <f t="shared" si="0"/>
        <v>95.839632867132863</v>
      </c>
      <c r="G23" s="414" t="str">
        <f>LOOKUP(F23,{0,45,45,50,55,60,65,70,75,80,85,90,95},{"F","D-","D","D+","C-","C","C+","B-","B","B+","A-","A","A+"})</f>
        <v>A+</v>
      </c>
      <c r="H23" s="263"/>
    </row>
    <row r="24" spans="1:8" s="264" customFormat="1" ht="14.15" customHeight="1">
      <c r="A24" s="202" t="s">
        <v>99</v>
      </c>
      <c r="B24" s="411">
        <f>('Lab1'!C24+'Lab2'!C24+'Lab3'!C24+'Lab4'!E24+'Lab5'!D24+'Lab6'!G24+'Lab7'!I24+'Lab8'!F24+'Lab9'!G24+'Lab10'!F24+'Lab11'!G24+'Lab12'!F24)/572*45</f>
        <v>40.358391608391607</v>
      </c>
      <c r="C24" s="412">
        <f>'InClass Assignments'!P24/120*15</f>
        <v>14.625</v>
      </c>
      <c r="D24" s="412">
        <f>'Design Project'!H24*35/100</f>
        <v>32.672499999999999</v>
      </c>
      <c r="E24" s="413">
        <f>Attendance!N24/100*5</f>
        <v>5</v>
      </c>
      <c r="F24" s="413">
        <f t="shared" si="0"/>
        <v>92.655891608391613</v>
      </c>
      <c r="G24" s="414" t="str">
        <f>LOOKUP(F24,{0,45,45,50,55,60,65,70,75,80,85,90,95},{"F","D-","D","D+","C-","C","C+","B-","B","B+","A-","A","A+"})</f>
        <v>A</v>
      </c>
      <c r="H24" s="263"/>
    </row>
    <row r="25" spans="1:8" s="264" customFormat="1" ht="14.15" customHeight="1">
      <c r="A25" s="202" t="s">
        <v>100</v>
      </c>
      <c r="B25" s="411">
        <f>('Lab1'!C25+'Lab2'!C25+'Lab3'!C25+'Lab4'!E25+'Lab5'!D25+'Lab6'!G25+'Lab7'!I25+'Lab8'!F25+'Lab9'!G25+'Lab10'!F25+'Lab11'!G25+'Lab12'!F25)/572*45</f>
        <v>36.6215034965035</v>
      </c>
      <c r="C25" s="412">
        <f>'InClass Assignments'!P25/120*15</f>
        <v>11.625</v>
      </c>
      <c r="D25" s="412">
        <f>'Design Project'!H25*35/100</f>
        <v>32.946549999999995</v>
      </c>
      <c r="E25" s="413">
        <f>Attendance!N25/100*5</f>
        <v>5</v>
      </c>
      <c r="F25" s="413">
        <f t="shared" si="0"/>
        <v>86.193053496503495</v>
      </c>
      <c r="G25" s="414" t="str">
        <f>LOOKUP(F25,{0,45,45,50,55,60,65,70,75,80,85,90,95},{"F","D-","D","D+","C-","C","C+","B-","B","B+","A-","A","A+"})</f>
        <v>A-</v>
      </c>
      <c r="H25" s="263"/>
    </row>
    <row r="26" spans="1:8" s="264" customFormat="1" ht="14.15" customHeight="1">
      <c r="A26" s="202" t="s">
        <v>101</v>
      </c>
      <c r="B26" s="411">
        <f>('Lab1'!C26+'Lab2'!C26+'Lab3'!C26+'Lab4'!E26+'Lab5'!D26+'Lab6'!G26+'Lab7'!I26+'Lab8'!F26+'Lab9'!G26+'Lab10'!F26+'Lab11'!G26+'Lab12'!F26)/572*45</f>
        <v>40.31905594405594</v>
      </c>
      <c r="C26" s="412">
        <f>'InClass Assignments'!P26/120*15</f>
        <v>14.25</v>
      </c>
      <c r="D26" s="412">
        <f>'Design Project'!H26*35/100</f>
        <v>33.366549999999997</v>
      </c>
      <c r="E26" s="413">
        <f>Attendance!N26/100*5</f>
        <v>5</v>
      </c>
      <c r="F26" s="413">
        <f t="shared" si="0"/>
        <v>92.935605944055936</v>
      </c>
      <c r="G26" s="414" t="str">
        <f>LOOKUP(F26,{0,45,45,50,55,60,65,70,75,80,85,90,95},{"F","D-","D","D+","C-","C","C+","B-","B","B+","A-","A","A+"})</f>
        <v>A</v>
      </c>
      <c r="H26" s="263"/>
    </row>
    <row r="27" spans="1:8" s="264" customFormat="1" ht="14.15" customHeight="1">
      <c r="A27" s="202" t="s">
        <v>102</v>
      </c>
      <c r="B27" s="411">
        <f>('Lab1'!C27+'Lab2'!C27+'Lab3'!C27+'Lab4'!E27+'Lab5'!D27+'Lab6'!G27+'Lab7'!I27+'Lab8'!F27+'Lab9'!G27+'Lab10'!F27+'Lab11'!G27+'Lab12'!F27)/572*45</f>
        <v>41.93181818181818</v>
      </c>
      <c r="C27" s="412">
        <f>'InClass Assignments'!P27/120*15</f>
        <v>14.875</v>
      </c>
      <c r="D27" s="412">
        <f>'Design Project'!H27*35/100</f>
        <v>33.115950000000005</v>
      </c>
      <c r="E27" s="413">
        <f>Attendance!N27/100*5</f>
        <v>5</v>
      </c>
      <c r="F27" s="413">
        <f t="shared" si="0"/>
        <v>94.922768181818185</v>
      </c>
      <c r="G27" s="414" t="str">
        <f>LOOKUP(F27,{0,45,45,50,55,60,65,70,75,80,85,90,95},{"F","D-","D","D+","C-","C","C+","B-","B","B+","A-","A","A+"})</f>
        <v>A</v>
      </c>
      <c r="H27" s="263"/>
    </row>
    <row r="28" spans="1:8" s="264" customFormat="1" ht="14.15" customHeight="1">
      <c r="A28" s="24" t="s">
        <v>231</v>
      </c>
      <c r="B28" s="411">
        <f>('Lab1'!C28+'Lab2'!C28+'Lab3'!C28+'Lab4'!E28+'Lab5'!D28+'Lab6'!G28+'Lab7'!I28+'Lab8'!F28+'Lab9'!G28+'Lab10'!F28+'Lab11'!G28+'Lab12'!F28)/572*45</f>
        <v>29.10839160839161</v>
      </c>
      <c r="C28" s="412">
        <f>'InClass Assignments'!P28/120*15</f>
        <v>12.625</v>
      </c>
      <c r="D28" s="412">
        <f>'Design Project'!H28*35/100</f>
        <v>32.8825</v>
      </c>
      <c r="E28" s="413">
        <f>Attendance!N28/100*5</f>
        <v>4.5833333333333339</v>
      </c>
      <c r="F28" s="413">
        <f t="shared" si="0"/>
        <v>79.19922494172495</v>
      </c>
      <c r="G28" s="414" t="str">
        <f>LOOKUP(F28,{0,45,45,50,55,60,65,70,75,80,85,90,95},{"F","D-","D","D+","C-","C","C+","B-","B","B+","A-","A","A+"})</f>
        <v>B</v>
      </c>
      <c r="H28" s="263"/>
    </row>
    <row r="29" spans="1:8" s="264" customFormat="1" ht="14.15" customHeight="1">
      <c r="A29" s="24" t="s">
        <v>232</v>
      </c>
      <c r="B29" s="411">
        <f>('Lab1'!C29+'Lab2'!C29+'Lab3'!C29+'Lab4'!E29+'Lab5'!D29+'Lab6'!G29+'Lab7'!I29+'Lab8'!F29+'Lab9'!G29+'Lab10'!F29+'Lab11'!G29+'Lab12'!F29)/572*45</f>
        <v>39.886363636363633</v>
      </c>
      <c r="C29" s="412">
        <f>'InClass Assignments'!P29/120*15</f>
        <v>7.5</v>
      </c>
      <c r="D29" s="412">
        <f>'Design Project'!H29*35/100</f>
        <v>32.450949999999999</v>
      </c>
      <c r="E29" s="413">
        <f>Attendance!N29/100*5</f>
        <v>4.5833333333333339</v>
      </c>
      <c r="F29" s="413">
        <f t="shared" si="0"/>
        <v>84.420646969696961</v>
      </c>
      <c r="G29" s="414" t="str">
        <f>LOOKUP(F29,{0,45,45,50,55,60,65,70,75,80,85,90,95},{"F","D-","D","D+","C-","C","C+","B-","B","B+","A-","A","A+"})</f>
        <v>B+</v>
      </c>
      <c r="H29" s="263"/>
    </row>
    <row r="30" spans="1:8" s="264" customFormat="1" ht="14.15" customHeight="1">
      <c r="A30" s="202" t="s">
        <v>103</v>
      </c>
      <c r="B30" s="411">
        <f>('Lab1'!C30+'Lab2'!C30+'Lab3'!C30+'Lab4'!E30+'Lab5'!D30+'Lab6'!G30+'Lab7'!I30+'Lab8'!F30+'Lab9'!G30+'Lab10'!F30+'Lab11'!G30+'Lab12'!F30)/572*45</f>
        <v>41.93181818181818</v>
      </c>
      <c r="C30" s="412">
        <f>'InClass Assignments'!P30/120*15</f>
        <v>14.5</v>
      </c>
      <c r="D30" s="412">
        <f>'Design Project'!H30*35/100</f>
        <v>33.681550000000001</v>
      </c>
      <c r="E30" s="413">
        <f>Attendance!N30/100*5</f>
        <v>5</v>
      </c>
      <c r="F30" s="413">
        <f t="shared" si="0"/>
        <v>95.113368181818174</v>
      </c>
      <c r="G30" s="414" t="str">
        <f>LOOKUP(F30,{0,45,45,50,55,60,65,70,75,80,85,90,95},{"F","D-","D","D+","C-","C","C+","B-","B","B+","A-","A","A+"})</f>
        <v>A+</v>
      </c>
      <c r="H30" s="263"/>
    </row>
    <row r="31" spans="1:8" s="264" customFormat="1" ht="14.15" customHeight="1">
      <c r="A31" s="202" t="s">
        <v>104</v>
      </c>
      <c r="B31" s="411">
        <f>('Lab1'!C31+'Lab2'!C31+'Lab3'!C31+'Lab4'!E31+'Lab5'!D31+'Lab6'!G31+'Lab7'!I31+'Lab8'!F31+'Lab9'!G31+'Lab10'!F31+'Lab11'!G31+'Lab12'!F31)/572*45</f>
        <v>41.617132867132867</v>
      </c>
      <c r="C31" s="412">
        <f>'InClass Assignments'!P31/120*15</f>
        <v>13.875</v>
      </c>
      <c r="D31" s="412">
        <f>'Design Project'!H31*35/100</f>
        <v>33.115950000000005</v>
      </c>
      <c r="E31" s="413">
        <f>Attendance!N31/100*5</f>
        <v>5</v>
      </c>
      <c r="F31" s="413">
        <f t="shared" si="0"/>
        <v>93.608082867132879</v>
      </c>
      <c r="G31" s="414" t="str">
        <f>LOOKUP(F31,{0,45,45,50,55,60,65,70,75,80,85,90,95},{"F","D-","D","D+","C-","C","C+","B-","B","B+","A-","A","A+"})</f>
        <v>A</v>
      </c>
      <c r="H31" s="263"/>
    </row>
    <row r="32" spans="1:8" s="264" customFormat="1" ht="14.15" customHeight="1">
      <c r="A32" s="202" t="s">
        <v>105</v>
      </c>
      <c r="B32" s="411">
        <f>('Lab1'!C32+'Lab2'!C32+'Lab3'!C32+'Lab4'!E32+'Lab5'!D32+'Lab6'!G32+'Lab7'!I32+'Lab8'!F32+'Lab9'!G32+'Lab10'!F32+'Lab11'!G32+'Lab12'!F32)/572*45</f>
        <v>39.72902097902098</v>
      </c>
      <c r="C32" s="412">
        <f>'InClass Assignments'!P32/120*15</f>
        <v>11.875</v>
      </c>
      <c r="D32" s="412">
        <f>'Design Project'!H32*35/100</f>
        <v>33.115950000000005</v>
      </c>
      <c r="E32" s="413">
        <f>Attendance!N32/100*5</f>
        <v>5</v>
      </c>
      <c r="F32" s="413">
        <f t="shared" si="0"/>
        <v>89.719970979020985</v>
      </c>
      <c r="G32" s="414" t="str">
        <f>LOOKUP(F32,{0,45,45,50,55,60,65,70,75,80,85,90,95},{"F","D-","D","D+","C-","C","C+","B-","B","B+","A-","A","A+"})</f>
        <v>A-</v>
      </c>
      <c r="H32" s="263"/>
    </row>
    <row r="33" spans="1:8" s="266" customFormat="1" ht="14.15" customHeight="1" thickBot="1">
      <c r="A33" s="202" t="s">
        <v>106</v>
      </c>
      <c r="B33" s="411">
        <f>('Lab1'!C33+'Lab2'!C33+'Lab3'!C33+'Lab4'!E33+'Lab5'!D33+'Lab6'!G33+'Lab7'!I33+'Lab8'!F33+'Lab9'!G33+'Lab10'!F33+'Lab11'!G33+'Lab12'!F33)/572*45</f>
        <v>41.774475524475527</v>
      </c>
      <c r="C33" s="412">
        <f>'InClass Assignments'!P33/120*15</f>
        <v>14.75</v>
      </c>
      <c r="D33" s="412">
        <f>'Design Project'!H33*35/100</f>
        <v>34.597499999999997</v>
      </c>
      <c r="E33" s="413">
        <f>Attendance!N33/100*5</f>
        <v>4.5833333333333339</v>
      </c>
      <c r="F33" s="413">
        <f t="shared" si="0"/>
        <v>95.705308857808845</v>
      </c>
      <c r="G33" s="414" t="str">
        <f>LOOKUP(F33,{0,45,45,50,55,60,65,70,75,80,85,90,95},{"F","D-","D","D+","C-","C","C+","B-","B","B+","A-","A","A+"})</f>
        <v>A+</v>
      </c>
      <c r="H33" s="265"/>
    </row>
    <row r="34" spans="1:8">
      <c r="A34" s="267"/>
    </row>
    <row r="35" spans="1:8">
      <c r="A35" s="267"/>
    </row>
    <row r="36" spans="1:8">
      <c r="A36" s="267"/>
    </row>
    <row r="37" spans="1:8">
      <c r="A37" s="267"/>
    </row>
    <row r="38" spans="1:8">
      <c r="A38" s="267"/>
    </row>
    <row r="42" spans="1:8">
      <c r="B42" s="267"/>
      <c r="C42" s="267"/>
      <c r="D42" s="267"/>
      <c r="E42" s="267"/>
      <c r="F42" s="267"/>
      <c r="G42" s="267"/>
    </row>
    <row r="43" spans="1:8" ht="14">
      <c r="A43" s="271"/>
      <c r="B43" s="267"/>
      <c r="C43" s="267"/>
      <c r="D43" s="267"/>
      <c r="E43" s="267"/>
      <c r="F43" s="267"/>
      <c r="G43" s="267"/>
    </row>
    <row r="44" spans="1:8">
      <c r="A44" s="267"/>
      <c r="B44" s="267"/>
      <c r="C44" s="267"/>
      <c r="D44" s="267"/>
      <c r="E44" s="267"/>
      <c r="F44" s="267"/>
      <c r="G44" s="267"/>
    </row>
    <row r="45" spans="1:8">
      <c r="A45" s="267"/>
      <c r="B45" s="267"/>
      <c r="C45" s="267"/>
      <c r="D45" s="267"/>
      <c r="E45" s="267"/>
      <c r="F45" s="267"/>
      <c r="G45" s="267"/>
    </row>
    <row r="46" spans="1:8">
      <c r="A46" s="267"/>
      <c r="B46" s="267"/>
      <c r="C46" s="267"/>
      <c r="D46" s="267"/>
      <c r="E46" s="267"/>
      <c r="F46" s="267"/>
      <c r="G46" s="267"/>
    </row>
    <row r="47" spans="1:8">
      <c r="A47" s="267"/>
      <c r="B47" s="267"/>
      <c r="C47" s="267"/>
      <c r="D47" s="267"/>
      <c r="E47" s="267"/>
      <c r="F47" s="267"/>
      <c r="G47" s="272"/>
    </row>
    <row r="48" spans="1:8">
      <c r="A48" s="267"/>
      <c r="B48" s="267"/>
      <c r="C48" s="267"/>
      <c r="D48" s="267"/>
      <c r="E48" s="267"/>
      <c r="F48" s="267"/>
      <c r="G48" s="272"/>
    </row>
    <row r="49" spans="1:7">
      <c r="A49" s="267"/>
      <c r="B49" s="267"/>
      <c r="C49" s="267"/>
      <c r="D49" s="267"/>
      <c r="E49" s="267"/>
      <c r="F49" s="267"/>
      <c r="G49" s="272"/>
    </row>
    <row r="50" spans="1:7">
      <c r="A50" s="267"/>
      <c r="B50" s="267"/>
      <c r="C50" s="267"/>
      <c r="D50" s="267"/>
      <c r="E50" s="267"/>
      <c r="F50" s="267"/>
      <c r="G50" s="272"/>
    </row>
    <row r="51" spans="1:7">
      <c r="A51" s="267"/>
      <c r="B51" s="267"/>
      <c r="C51" s="267"/>
      <c r="D51" s="267"/>
      <c r="E51" s="267"/>
      <c r="F51" s="267"/>
      <c r="G51" s="272"/>
    </row>
    <row r="52" spans="1:7">
      <c r="A52" s="267"/>
      <c r="B52" s="267"/>
      <c r="C52" s="267"/>
      <c r="D52" s="267"/>
      <c r="E52" s="267"/>
      <c r="F52" s="267"/>
      <c r="G52" s="272"/>
    </row>
    <row r="53" spans="1:7">
      <c r="A53" s="267"/>
      <c r="B53" s="267"/>
      <c r="C53" s="267"/>
      <c r="D53" s="267"/>
      <c r="E53" s="267"/>
      <c r="F53" s="267"/>
      <c r="G53" s="272"/>
    </row>
    <row r="54" spans="1:7">
      <c r="A54" s="267"/>
      <c r="B54" s="267"/>
      <c r="C54" s="267"/>
      <c r="D54" s="267"/>
      <c r="E54" s="267"/>
      <c r="F54" s="267"/>
      <c r="G54" s="272"/>
    </row>
    <row r="55" spans="1:7">
      <c r="A55" s="267"/>
      <c r="B55" s="267"/>
      <c r="C55" s="267"/>
      <c r="D55" s="267"/>
      <c r="E55" s="267"/>
      <c r="F55" s="267"/>
      <c r="G55" s="272"/>
    </row>
    <row r="56" spans="1:7">
      <c r="A56" s="267"/>
      <c r="B56" s="267"/>
      <c r="C56" s="267"/>
      <c r="D56" s="267"/>
      <c r="E56" s="267"/>
      <c r="F56" s="267"/>
      <c r="G56" s="272"/>
    </row>
    <row r="57" spans="1:7">
      <c r="A57" s="267"/>
      <c r="B57" s="267"/>
      <c r="C57" s="267"/>
      <c r="D57" s="267"/>
      <c r="E57" s="267"/>
      <c r="F57" s="267"/>
      <c r="G57" s="272"/>
    </row>
    <row r="58" spans="1:7">
      <c r="A58" s="267"/>
      <c r="B58" s="267"/>
      <c r="C58" s="267"/>
      <c r="D58" s="267"/>
      <c r="E58" s="267"/>
      <c r="F58" s="267"/>
      <c r="G58" s="272"/>
    </row>
    <row r="59" spans="1:7">
      <c r="A59" s="267"/>
      <c r="B59" s="267"/>
      <c r="C59" s="267"/>
      <c r="D59" s="267"/>
      <c r="E59" s="267"/>
      <c r="F59" s="267"/>
      <c r="G59" s="272"/>
    </row>
    <row r="60" spans="1:7">
      <c r="A60" s="267"/>
      <c r="B60" s="267"/>
      <c r="C60" s="267"/>
      <c r="D60" s="267"/>
      <c r="E60" s="267"/>
      <c r="F60" s="267"/>
      <c r="G60" s="272"/>
    </row>
    <row r="61" spans="1:7">
      <c r="A61" s="267"/>
      <c r="B61" s="267"/>
      <c r="C61" s="267"/>
      <c r="D61" s="267"/>
      <c r="E61" s="267"/>
      <c r="F61" s="267"/>
      <c r="G61" s="272"/>
    </row>
    <row r="62" spans="1:7">
      <c r="A62" s="267"/>
      <c r="B62" s="267"/>
      <c r="C62" s="267"/>
      <c r="D62" s="267"/>
      <c r="E62" s="267"/>
      <c r="F62" s="267"/>
      <c r="G62" s="272"/>
    </row>
    <row r="63" spans="1:7">
      <c r="A63" s="267"/>
      <c r="B63" s="267"/>
      <c r="C63" s="267"/>
      <c r="D63" s="267"/>
      <c r="E63" s="267"/>
      <c r="F63" s="267"/>
      <c r="G63" s="272"/>
    </row>
    <row r="64" spans="1:7">
      <c r="A64" s="267"/>
      <c r="B64" s="267"/>
      <c r="C64" s="267"/>
      <c r="D64" s="267"/>
      <c r="E64" s="267"/>
      <c r="F64" s="267"/>
      <c r="G64" s="272"/>
    </row>
    <row r="65" spans="1:7">
      <c r="A65" s="267"/>
      <c r="B65" s="267"/>
      <c r="C65" s="267"/>
      <c r="D65" s="267"/>
      <c r="E65" s="267"/>
      <c r="F65" s="267"/>
      <c r="G65" s="272"/>
    </row>
    <row r="66" spans="1:7">
      <c r="A66" s="267"/>
      <c r="B66" s="267"/>
      <c r="C66" s="267"/>
      <c r="D66" s="267"/>
      <c r="E66" s="267"/>
      <c r="F66" s="267"/>
      <c r="G66" s="272"/>
    </row>
    <row r="67" spans="1:7">
      <c r="A67" s="267"/>
      <c r="B67" s="267"/>
      <c r="C67" s="267"/>
      <c r="D67" s="267"/>
      <c r="E67" s="267"/>
      <c r="F67" s="267"/>
      <c r="G67" s="272"/>
    </row>
    <row r="68" spans="1:7">
      <c r="A68" s="267"/>
      <c r="B68" s="267"/>
      <c r="C68" s="267"/>
      <c r="D68" s="267"/>
      <c r="E68" s="267"/>
      <c r="F68" s="267"/>
      <c r="G68" s="272"/>
    </row>
    <row r="69" spans="1:7">
      <c r="A69" s="267"/>
      <c r="B69" s="267"/>
      <c r="C69" s="267"/>
      <c r="D69" s="267"/>
      <c r="E69" s="267"/>
      <c r="F69" s="267"/>
      <c r="G69" s="272"/>
    </row>
    <row r="70" spans="1:7">
      <c r="A70" s="267"/>
      <c r="B70" s="267"/>
      <c r="C70" s="267"/>
      <c r="D70" s="267"/>
      <c r="E70" s="267"/>
      <c r="F70" s="267"/>
      <c r="G70" s="272"/>
    </row>
    <row r="71" spans="1:7">
      <c r="A71" s="267"/>
      <c r="B71" s="267"/>
      <c r="C71" s="267"/>
      <c r="D71" s="267"/>
      <c r="E71" s="267"/>
      <c r="F71" s="267"/>
      <c r="G71" s="272"/>
    </row>
    <row r="72" spans="1:7" ht="14">
      <c r="A72" s="267"/>
      <c r="B72" s="271"/>
      <c r="C72" s="267"/>
      <c r="D72" s="267"/>
      <c r="E72" s="267"/>
      <c r="F72" s="267"/>
      <c r="G72" s="267"/>
    </row>
    <row r="73" spans="1:7" ht="14">
      <c r="A73" s="271"/>
      <c r="B73" s="267"/>
      <c r="C73" s="267"/>
      <c r="D73" s="267"/>
      <c r="E73" s="267"/>
      <c r="F73" s="267"/>
      <c r="G73" s="267"/>
    </row>
    <row r="74" spans="1:7">
      <c r="A74" s="267"/>
      <c r="B74" s="267"/>
      <c r="C74" s="267"/>
      <c r="D74" s="267"/>
      <c r="E74" s="267"/>
      <c r="F74" s="267"/>
      <c r="G74" s="267"/>
    </row>
    <row r="75" spans="1:7">
      <c r="A75" s="267"/>
      <c r="B75" s="267"/>
      <c r="C75" s="267"/>
      <c r="D75" s="267"/>
      <c r="E75" s="267"/>
      <c r="F75" s="267"/>
      <c r="G75" s="267"/>
    </row>
    <row r="76" spans="1:7">
      <c r="B76" s="267"/>
      <c r="C76" s="267"/>
      <c r="D76" s="267"/>
      <c r="E76" s="267"/>
      <c r="F76" s="267"/>
      <c r="G76" s="267"/>
    </row>
    <row r="77" spans="1:7">
      <c r="B77" s="267"/>
      <c r="C77" s="267"/>
      <c r="D77" s="267"/>
      <c r="E77" s="267"/>
      <c r="F77" s="267"/>
      <c r="G77" s="267"/>
    </row>
    <row r="78" spans="1:7">
      <c r="B78" s="267"/>
      <c r="C78" s="267"/>
      <c r="D78" s="267"/>
      <c r="E78" s="267"/>
      <c r="F78" s="267"/>
      <c r="G78" s="267"/>
    </row>
    <row r="79" spans="1:7">
      <c r="B79" s="267"/>
      <c r="C79" s="267"/>
      <c r="D79" s="267"/>
      <c r="E79" s="267"/>
      <c r="F79" s="267"/>
      <c r="G79" s="267"/>
    </row>
    <row r="80" spans="1:7">
      <c r="B80" s="267"/>
      <c r="C80" s="267"/>
      <c r="D80" s="267"/>
      <c r="E80" s="267"/>
      <c r="F80" s="267"/>
      <c r="G80" s="267"/>
    </row>
    <row r="81" spans="2:7">
      <c r="B81" s="267"/>
      <c r="C81" s="267"/>
      <c r="D81" s="267"/>
      <c r="E81" s="267"/>
      <c r="F81" s="267"/>
      <c r="G81" s="267"/>
    </row>
    <row r="82" spans="2:7">
      <c r="B82" s="267"/>
      <c r="C82" s="267"/>
      <c r="D82" s="267"/>
      <c r="E82" s="267"/>
      <c r="F82" s="267"/>
      <c r="G82" s="267"/>
    </row>
    <row r="83" spans="2:7">
      <c r="B83" s="267"/>
      <c r="C83" s="267"/>
      <c r="D83" s="267"/>
      <c r="E83" s="267"/>
      <c r="F83" s="267"/>
      <c r="G83" s="267"/>
    </row>
    <row r="84" spans="2:7">
      <c r="B84" s="267"/>
      <c r="C84" s="267"/>
      <c r="D84" s="267"/>
      <c r="E84" s="267"/>
      <c r="F84" s="267"/>
      <c r="G84" s="267"/>
    </row>
    <row r="85" spans="2:7">
      <c r="B85" s="267"/>
      <c r="C85" s="267"/>
      <c r="D85" s="267"/>
      <c r="E85" s="267"/>
      <c r="F85" s="267"/>
      <c r="G85" s="267"/>
    </row>
    <row r="86" spans="2:7">
      <c r="B86" s="267"/>
      <c r="C86" s="267"/>
      <c r="D86" s="267"/>
      <c r="E86" s="267"/>
      <c r="F86" s="267"/>
      <c r="G86" s="267"/>
    </row>
    <row r="87" spans="2:7">
      <c r="B87" s="267"/>
      <c r="C87" s="267"/>
      <c r="D87" s="267"/>
      <c r="E87" s="267"/>
      <c r="F87" s="267"/>
      <c r="G87" s="267"/>
    </row>
    <row r="88" spans="2:7">
      <c r="B88" s="267"/>
      <c r="C88" s="267"/>
      <c r="D88" s="267"/>
      <c r="E88" s="267"/>
      <c r="F88" s="267"/>
      <c r="G88" s="267"/>
    </row>
    <row r="89" spans="2:7">
      <c r="B89" s="267"/>
      <c r="C89" s="267"/>
      <c r="D89" s="267"/>
      <c r="E89" s="267"/>
      <c r="F89" s="267"/>
      <c r="G89" s="267"/>
    </row>
    <row r="90" spans="2:7">
      <c r="B90" s="267"/>
      <c r="C90" s="267"/>
      <c r="D90" s="267"/>
      <c r="E90" s="267"/>
      <c r="F90" s="267"/>
      <c r="G90" s="267"/>
    </row>
    <row r="91" spans="2:7">
      <c r="B91" s="267"/>
      <c r="C91" s="267"/>
      <c r="D91" s="267"/>
      <c r="E91" s="267"/>
      <c r="F91" s="267"/>
      <c r="G91" s="267"/>
    </row>
    <row r="92" spans="2:7">
      <c r="B92" s="267"/>
      <c r="C92" s="267"/>
      <c r="D92" s="267"/>
      <c r="E92" s="267"/>
      <c r="F92" s="267"/>
      <c r="G92" s="267"/>
    </row>
    <row r="93" spans="2:7">
      <c r="B93" s="267"/>
      <c r="C93" s="267"/>
      <c r="D93" s="267"/>
      <c r="E93" s="267"/>
      <c r="F93" s="267"/>
      <c r="G93" s="267"/>
    </row>
    <row r="94" spans="2:7">
      <c r="B94" s="267"/>
      <c r="C94" s="267"/>
      <c r="D94" s="267"/>
      <c r="E94" s="267"/>
      <c r="F94" s="267"/>
      <c r="G94" s="267"/>
    </row>
    <row r="95" spans="2:7">
      <c r="B95" s="267"/>
      <c r="C95" s="267"/>
      <c r="D95" s="267"/>
      <c r="E95" s="267"/>
      <c r="F95" s="267"/>
      <c r="G95" s="267"/>
    </row>
    <row r="96" spans="2:7">
      <c r="B96" s="267"/>
      <c r="C96" s="267"/>
      <c r="D96" s="267"/>
      <c r="E96" s="267"/>
      <c r="F96" s="267"/>
      <c r="G96" s="267"/>
    </row>
    <row r="97" spans="1:7">
      <c r="B97" s="267"/>
      <c r="C97" s="267"/>
      <c r="D97" s="267"/>
      <c r="E97" s="267"/>
      <c r="F97" s="267"/>
      <c r="G97" s="267"/>
    </row>
    <row r="98" spans="1:7">
      <c r="B98" s="267"/>
      <c r="C98" s="267"/>
      <c r="D98" s="267"/>
      <c r="E98" s="267"/>
      <c r="F98" s="267"/>
      <c r="G98" s="267"/>
    </row>
    <row r="99" spans="1:7">
      <c r="B99" s="267"/>
      <c r="C99" s="267"/>
      <c r="D99" s="267"/>
      <c r="E99" s="267"/>
      <c r="F99" s="267"/>
      <c r="G99" s="267"/>
    </row>
    <row r="100" spans="1:7">
      <c r="B100" s="267"/>
      <c r="C100" s="267"/>
      <c r="D100" s="267"/>
      <c r="E100" s="267"/>
      <c r="F100" s="267"/>
      <c r="G100" s="267"/>
    </row>
    <row r="101" spans="1:7">
      <c r="A101" s="267"/>
      <c r="B101" s="267"/>
      <c r="C101" s="267"/>
      <c r="D101" s="267"/>
      <c r="E101" s="267"/>
      <c r="F101" s="267"/>
      <c r="G101" s="267"/>
    </row>
    <row r="102" spans="1:7">
      <c r="A102" s="267"/>
      <c r="B102" s="267"/>
      <c r="C102" s="267"/>
      <c r="D102" s="267"/>
      <c r="E102" s="267"/>
      <c r="F102" s="267"/>
      <c r="G102" s="267"/>
    </row>
    <row r="103" spans="1:7" ht="14">
      <c r="A103" s="271"/>
      <c r="B103" s="267"/>
    </row>
    <row r="104" spans="1:7">
      <c r="A104" s="267"/>
      <c r="B104" s="267"/>
      <c r="C104" s="267"/>
      <c r="D104" s="267"/>
      <c r="E104" s="267"/>
      <c r="F104" s="267"/>
      <c r="G104" s="267"/>
    </row>
    <row r="105" spans="1:7">
      <c r="A105" s="267"/>
      <c r="B105" s="267"/>
      <c r="C105" s="267"/>
      <c r="D105" s="267"/>
      <c r="E105" s="267"/>
      <c r="F105" s="267"/>
      <c r="G105" s="267"/>
    </row>
    <row r="106" spans="1:7">
      <c r="A106" s="267"/>
      <c r="B106" s="267"/>
      <c r="C106" s="267"/>
      <c r="D106" s="267"/>
      <c r="E106" s="267"/>
      <c r="F106" s="267"/>
      <c r="G106" s="267"/>
    </row>
    <row r="107" spans="1:7">
      <c r="A107" s="267"/>
      <c r="B107" s="267"/>
      <c r="C107" s="267"/>
      <c r="D107" s="267"/>
      <c r="E107" s="267"/>
      <c r="F107" s="267"/>
      <c r="G107" s="267"/>
    </row>
    <row r="108" spans="1:7">
      <c r="A108" s="267"/>
      <c r="B108" s="267"/>
      <c r="C108" s="267"/>
      <c r="D108" s="267"/>
      <c r="E108" s="267"/>
      <c r="F108" s="267"/>
      <c r="G108" s="267"/>
    </row>
    <row r="109" spans="1:7">
      <c r="A109" s="267"/>
      <c r="B109" s="267"/>
      <c r="C109" s="267"/>
      <c r="D109" s="267"/>
      <c r="E109" s="267"/>
      <c r="F109" s="267"/>
      <c r="G109" s="267"/>
    </row>
    <row r="110" spans="1:7">
      <c r="A110" s="267"/>
      <c r="B110" s="267"/>
      <c r="C110" s="267"/>
      <c r="D110" s="267"/>
      <c r="E110" s="267"/>
      <c r="F110" s="267"/>
      <c r="G110" s="267"/>
    </row>
    <row r="111" spans="1:7">
      <c r="A111" s="267"/>
      <c r="B111" s="267"/>
      <c r="C111" s="267"/>
      <c r="D111" s="267"/>
      <c r="E111" s="267"/>
      <c r="F111" s="267"/>
      <c r="G111" s="267"/>
    </row>
    <row r="112" spans="1:7">
      <c r="A112" s="267"/>
      <c r="B112" s="267"/>
      <c r="C112" s="267"/>
      <c r="D112" s="267"/>
      <c r="E112" s="267"/>
      <c r="F112" s="267"/>
      <c r="G112" s="267"/>
    </row>
    <row r="113" spans="1:7">
      <c r="A113" s="267"/>
      <c r="B113" s="267"/>
      <c r="C113" s="267"/>
      <c r="D113" s="267"/>
      <c r="E113" s="267"/>
      <c r="F113" s="267"/>
      <c r="G113" s="267"/>
    </row>
    <row r="114" spans="1:7">
      <c r="A114" s="267"/>
      <c r="B114" s="267"/>
      <c r="C114" s="267"/>
      <c r="D114" s="267"/>
      <c r="E114" s="267"/>
      <c r="F114" s="267"/>
      <c r="G114" s="267"/>
    </row>
    <row r="115" spans="1:7">
      <c r="A115" s="267"/>
      <c r="B115" s="267"/>
      <c r="C115" s="267"/>
      <c r="D115" s="267"/>
      <c r="E115" s="267"/>
      <c r="F115" s="267"/>
      <c r="G115" s="267"/>
    </row>
    <row r="116" spans="1:7">
      <c r="A116" s="267"/>
      <c r="B116" s="267"/>
      <c r="C116" s="267"/>
      <c r="D116" s="267"/>
      <c r="E116" s="267"/>
      <c r="F116" s="267"/>
      <c r="G116" s="267"/>
    </row>
    <row r="117" spans="1:7">
      <c r="A117" s="267"/>
      <c r="B117" s="267"/>
      <c r="C117" s="267"/>
      <c r="D117" s="267"/>
      <c r="E117" s="267"/>
      <c r="F117" s="267"/>
      <c r="G117" s="267"/>
    </row>
    <row r="118" spans="1:7">
      <c r="A118" s="267"/>
      <c r="B118" s="267"/>
      <c r="C118" s="267"/>
      <c r="D118" s="267"/>
      <c r="E118" s="267"/>
      <c r="F118" s="267"/>
      <c r="G118" s="267"/>
    </row>
    <row r="119" spans="1:7" ht="14">
      <c r="A119" s="273"/>
      <c r="B119" s="267"/>
      <c r="C119" s="267"/>
      <c r="D119" s="267"/>
      <c r="E119" s="267"/>
      <c r="F119" s="267"/>
      <c r="G119" s="267"/>
    </row>
    <row r="120" spans="1:7">
      <c r="A120" s="267"/>
      <c r="B120" s="267"/>
      <c r="C120" s="267"/>
      <c r="D120" s="267"/>
      <c r="E120" s="267"/>
      <c r="F120" s="267"/>
      <c r="G120" s="267"/>
    </row>
    <row r="121" spans="1:7">
      <c r="A121" s="267"/>
      <c r="B121" s="267"/>
      <c r="C121" s="267"/>
      <c r="D121" s="267"/>
      <c r="E121" s="267"/>
      <c r="F121" s="267"/>
      <c r="G121" s="267"/>
    </row>
    <row r="122" spans="1:7">
      <c r="A122" s="267"/>
      <c r="B122" s="267"/>
      <c r="C122" s="267"/>
      <c r="D122" s="267"/>
      <c r="E122" s="267"/>
      <c r="F122" s="267"/>
      <c r="G122" s="267"/>
    </row>
    <row r="123" spans="1:7">
      <c r="A123" s="267"/>
      <c r="B123" s="267"/>
      <c r="C123" s="267"/>
      <c r="D123" s="267"/>
      <c r="E123" s="267"/>
      <c r="F123" s="267"/>
      <c r="G123" s="267"/>
    </row>
    <row r="124" spans="1:7">
      <c r="A124" s="267"/>
      <c r="B124" s="267"/>
      <c r="C124" s="267"/>
      <c r="D124" s="267"/>
      <c r="E124" s="267"/>
      <c r="F124" s="267"/>
      <c r="G124" s="267"/>
    </row>
    <row r="125" spans="1:7">
      <c r="A125" s="267"/>
      <c r="B125" s="267"/>
      <c r="C125" s="267"/>
      <c r="D125" s="267"/>
      <c r="E125" s="267"/>
      <c r="F125" s="267"/>
      <c r="G125" s="267"/>
    </row>
    <row r="126" spans="1:7">
      <c r="A126" s="267"/>
      <c r="B126" s="267"/>
      <c r="C126" s="267"/>
      <c r="D126" s="267"/>
      <c r="E126" s="267"/>
      <c r="F126" s="267"/>
      <c r="G126" s="267"/>
    </row>
    <row r="127" spans="1:7">
      <c r="A127" s="267"/>
      <c r="B127" s="267"/>
      <c r="C127" s="267"/>
      <c r="D127" s="267"/>
      <c r="E127" s="267"/>
      <c r="F127" s="267"/>
      <c r="G127" s="267"/>
    </row>
    <row r="128" spans="1:7">
      <c r="A128" s="267"/>
      <c r="B128" s="267"/>
      <c r="C128" s="267"/>
      <c r="D128" s="267"/>
      <c r="E128" s="267"/>
      <c r="F128" s="267"/>
      <c r="G128" s="267"/>
    </row>
    <row r="129" spans="1:7">
      <c r="A129" s="267"/>
      <c r="B129" s="267"/>
      <c r="C129" s="267"/>
      <c r="D129" s="267"/>
      <c r="E129" s="267"/>
      <c r="F129" s="267"/>
      <c r="G129" s="267"/>
    </row>
    <row r="130" spans="1:7">
      <c r="A130" s="274"/>
      <c r="B130" s="267"/>
      <c r="C130" s="267"/>
      <c r="D130" s="267"/>
      <c r="E130" s="267"/>
      <c r="F130" s="267"/>
      <c r="G130" s="267"/>
    </row>
    <row r="131" spans="1:7">
      <c r="A131" s="274"/>
      <c r="B131" s="267"/>
      <c r="C131" s="267"/>
      <c r="D131" s="267"/>
      <c r="E131" s="267"/>
      <c r="F131" s="267"/>
      <c r="G131" s="267"/>
    </row>
  </sheetData>
  <phoneticPr fontId="9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zoomScale="81" zoomScaleNormal="81" workbookViewId="0"/>
  </sheetViews>
  <sheetFormatPr defaultColWidth="11.453125" defaultRowHeight="12.5"/>
  <cols>
    <col min="1" max="1" width="5.6328125" style="1" bestFit="1" customWidth="1"/>
    <col min="2" max="2" width="10.6328125" style="15" bestFit="1" customWidth="1"/>
    <col min="3" max="3" width="12.6328125" style="15" customWidth="1"/>
    <col min="4" max="4" width="81.08984375" style="10" customWidth="1"/>
    <col min="5" max="5" width="5" style="15" bestFit="1" customWidth="1"/>
    <col min="6" max="6" width="100.08984375" style="7" bestFit="1" customWidth="1"/>
    <col min="7" max="16384" width="11.453125" style="1"/>
  </cols>
  <sheetData>
    <row r="1" spans="1:9" s="23" customFormat="1" ht="14.15" customHeight="1" thickBot="1">
      <c r="A1" s="38" t="s">
        <v>240</v>
      </c>
      <c r="B1" s="41"/>
      <c r="C1" s="41"/>
      <c r="D1" s="44"/>
      <c r="E1" s="45"/>
      <c r="F1" s="46"/>
      <c r="G1" s="47"/>
      <c r="H1" s="47"/>
      <c r="I1" s="47"/>
    </row>
    <row r="2" spans="1:9" s="58" customFormat="1" ht="14.15" customHeight="1">
      <c r="A2" s="53" t="s">
        <v>16</v>
      </c>
      <c r="B2" s="54" t="s">
        <v>76</v>
      </c>
      <c r="C2" s="54" t="s">
        <v>75</v>
      </c>
      <c r="D2" s="55" t="s">
        <v>20</v>
      </c>
      <c r="E2" s="56"/>
      <c r="F2" s="56"/>
      <c r="G2" s="56"/>
      <c r="H2" s="57"/>
      <c r="I2" s="57"/>
    </row>
    <row r="3" spans="1:9" s="23" customFormat="1" ht="14.15" customHeight="1" thickBot="1">
      <c r="A3" s="68"/>
      <c r="B3" s="70">
        <v>1</v>
      </c>
      <c r="C3" s="69">
        <v>30</v>
      </c>
      <c r="D3" s="71"/>
      <c r="E3" s="48"/>
      <c r="F3" s="48"/>
      <c r="G3" s="48"/>
      <c r="H3" s="47"/>
      <c r="I3" s="47"/>
    </row>
    <row r="4" spans="1:9" s="57" customFormat="1" ht="14.15" customHeight="1" thickBot="1">
      <c r="A4" s="24" t="s">
        <v>79</v>
      </c>
      <c r="B4" s="54">
        <v>100</v>
      </c>
      <c r="C4" s="69">
        <v>30</v>
      </c>
      <c r="D4" s="74"/>
    </row>
    <row r="5" spans="1:9" s="25" customFormat="1" ht="14.15" customHeight="1" thickBot="1">
      <c r="A5" s="24" t="s">
        <v>80</v>
      </c>
      <c r="B5" s="54">
        <v>100</v>
      </c>
      <c r="C5" s="69">
        <v>30</v>
      </c>
      <c r="D5" s="27"/>
    </row>
    <row r="6" spans="1:9" s="25" customFormat="1" ht="14.15" customHeight="1" thickBot="1">
      <c r="A6" s="24" t="s">
        <v>81</v>
      </c>
      <c r="B6" s="54">
        <v>100</v>
      </c>
      <c r="C6" s="69">
        <v>30</v>
      </c>
      <c r="D6" s="27"/>
    </row>
    <row r="7" spans="1:9" s="25" customFormat="1" ht="14.15" customHeight="1" thickBot="1">
      <c r="A7" s="24" t="s">
        <v>82</v>
      </c>
      <c r="B7" s="54">
        <v>100</v>
      </c>
      <c r="C7" s="69">
        <v>30</v>
      </c>
      <c r="D7" s="27"/>
    </row>
    <row r="8" spans="1:9" s="25" customFormat="1" ht="14.15" customHeight="1" thickBot="1">
      <c r="A8" s="24" t="s">
        <v>83</v>
      </c>
      <c r="B8" s="54">
        <v>100</v>
      </c>
      <c r="C8" s="69">
        <v>30</v>
      </c>
      <c r="D8" s="27"/>
    </row>
    <row r="9" spans="1:9" s="25" customFormat="1" ht="14.15" customHeight="1" thickBot="1">
      <c r="A9" s="24" t="s">
        <v>84</v>
      </c>
      <c r="B9" s="54">
        <v>100</v>
      </c>
      <c r="C9" s="69">
        <v>30</v>
      </c>
      <c r="D9" s="27"/>
    </row>
    <row r="10" spans="1:9" s="25" customFormat="1" ht="14.15" customHeight="1" thickBot="1">
      <c r="A10" s="24" t="s">
        <v>85</v>
      </c>
      <c r="B10" s="54">
        <v>100</v>
      </c>
      <c r="C10" s="69">
        <v>30</v>
      </c>
      <c r="D10" s="27"/>
    </row>
    <row r="11" spans="1:9" s="25" customFormat="1" ht="14.15" customHeight="1" thickBot="1">
      <c r="A11" s="24" t="s">
        <v>86</v>
      </c>
      <c r="B11" s="54">
        <v>100</v>
      </c>
      <c r="C11" s="69">
        <v>30</v>
      </c>
      <c r="D11" s="27"/>
    </row>
    <row r="12" spans="1:9" s="25" customFormat="1" ht="14.15" customHeight="1" thickBot="1">
      <c r="A12" s="24" t="s">
        <v>87</v>
      </c>
      <c r="B12" s="54">
        <v>100</v>
      </c>
      <c r="C12" s="69">
        <v>30</v>
      </c>
      <c r="D12" s="27"/>
    </row>
    <row r="13" spans="1:9" s="25" customFormat="1" ht="14.15" customHeight="1" thickBot="1">
      <c r="A13" s="24" t="s">
        <v>88</v>
      </c>
      <c r="B13" s="54">
        <v>100</v>
      </c>
      <c r="C13" s="69">
        <v>30</v>
      </c>
      <c r="D13" s="27"/>
    </row>
    <row r="14" spans="1:9" s="25" customFormat="1" ht="14.15" customHeight="1" thickBot="1">
      <c r="A14" s="24" t="s">
        <v>89</v>
      </c>
      <c r="B14" s="54">
        <v>100</v>
      </c>
      <c r="C14" s="69">
        <v>30</v>
      </c>
      <c r="D14" s="31"/>
    </row>
    <row r="15" spans="1:9" s="25" customFormat="1" ht="14.15" customHeight="1" thickBot="1">
      <c r="A15" s="24" t="s">
        <v>90</v>
      </c>
      <c r="B15" s="54">
        <v>100</v>
      </c>
      <c r="C15" s="69">
        <v>30</v>
      </c>
      <c r="D15" s="27"/>
    </row>
    <row r="16" spans="1:9" s="25" customFormat="1" ht="14.15" customHeight="1" thickBot="1">
      <c r="A16" s="24" t="s">
        <v>91</v>
      </c>
      <c r="B16" s="54">
        <v>100</v>
      </c>
      <c r="C16" s="69">
        <v>30</v>
      </c>
      <c r="D16" s="27"/>
    </row>
    <row r="17" spans="1:4" s="25" customFormat="1" ht="14.15" customHeight="1" thickBot="1">
      <c r="A17" s="24" t="s">
        <v>92</v>
      </c>
      <c r="B17" s="54">
        <v>100</v>
      </c>
      <c r="C17" s="69">
        <v>30</v>
      </c>
    </row>
    <row r="18" spans="1:4" s="25" customFormat="1" ht="14.15" customHeight="1" thickBot="1">
      <c r="A18" s="24" t="s">
        <v>93</v>
      </c>
      <c r="B18" s="54">
        <v>100</v>
      </c>
      <c r="C18" s="69">
        <v>30</v>
      </c>
      <c r="D18" s="27"/>
    </row>
    <row r="19" spans="1:4" s="25" customFormat="1" ht="14.15" customHeight="1" thickBot="1">
      <c r="A19" s="24" t="s">
        <v>94</v>
      </c>
      <c r="B19" s="54">
        <v>100</v>
      </c>
      <c r="C19" s="69">
        <v>30</v>
      </c>
      <c r="D19" s="27"/>
    </row>
    <row r="20" spans="1:4" s="25" customFormat="1" ht="14.15" customHeight="1" thickBot="1">
      <c r="A20" s="24" t="s">
        <v>95</v>
      </c>
      <c r="B20" s="54">
        <v>100</v>
      </c>
      <c r="C20" s="69">
        <v>30</v>
      </c>
      <c r="D20" s="27"/>
    </row>
    <row r="21" spans="1:4" s="25" customFormat="1" ht="14.15" customHeight="1" thickBot="1">
      <c r="A21" s="24" t="s">
        <v>96</v>
      </c>
      <c r="B21" s="54">
        <v>100</v>
      </c>
      <c r="C21" s="69">
        <v>30</v>
      </c>
      <c r="D21" s="27"/>
    </row>
    <row r="22" spans="1:4" s="25" customFormat="1" ht="14.15" customHeight="1" thickBot="1">
      <c r="A22" s="24" t="s">
        <v>97</v>
      </c>
      <c r="B22" s="54">
        <v>100</v>
      </c>
      <c r="C22" s="69">
        <v>30</v>
      </c>
      <c r="D22" s="27"/>
    </row>
    <row r="23" spans="1:4" s="25" customFormat="1" ht="14.15" customHeight="1" thickBot="1">
      <c r="A23" s="24" t="s">
        <v>98</v>
      </c>
      <c r="B23" s="54">
        <v>100</v>
      </c>
      <c r="C23" s="69">
        <v>30</v>
      </c>
      <c r="D23" s="27"/>
    </row>
    <row r="24" spans="1:4" s="25" customFormat="1" ht="14.15" customHeight="1" thickBot="1">
      <c r="A24" s="24" t="s">
        <v>99</v>
      </c>
      <c r="B24" s="54">
        <v>100</v>
      </c>
      <c r="C24" s="69">
        <v>30</v>
      </c>
      <c r="D24" s="27"/>
    </row>
    <row r="25" spans="1:4" s="25" customFormat="1" ht="14.15" customHeight="1" thickBot="1">
      <c r="A25" s="24" t="s">
        <v>100</v>
      </c>
      <c r="B25" s="54">
        <v>100</v>
      </c>
      <c r="C25" s="69">
        <v>30</v>
      </c>
      <c r="D25" s="27"/>
    </row>
    <row r="26" spans="1:4" s="25" customFormat="1" ht="14.15" customHeight="1" thickBot="1">
      <c r="A26" s="24" t="s">
        <v>101</v>
      </c>
      <c r="B26" s="54">
        <v>100</v>
      </c>
      <c r="C26" s="69">
        <v>30</v>
      </c>
      <c r="D26" s="27"/>
    </row>
    <row r="27" spans="1:4" s="25" customFormat="1" ht="14.15" customHeight="1" thickBot="1">
      <c r="A27" s="24" t="s">
        <v>102</v>
      </c>
      <c r="B27" s="54">
        <v>100</v>
      </c>
      <c r="C27" s="69">
        <v>30</v>
      </c>
      <c r="D27" s="27"/>
    </row>
    <row r="28" spans="1:4" s="25" customFormat="1" ht="14.15" customHeight="1" thickBot="1">
      <c r="A28" s="24" t="s">
        <v>227</v>
      </c>
      <c r="B28" s="54">
        <v>100</v>
      </c>
      <c r="C28" s="69">
        <v>30</v>
      </c>
      <c r="D28" s="27"/>
    </row>
    <row r="29" spans="1:4" s="25" customFormat="1" ht="14.15" customHeight="1" thickBot="1">
      <c r="A29" s="24" t="s">
        <v>228</v>
      </c>
      <c r="B29" s="54">
        <v>100</v>
      </c>
      <c r="C29" s="69">
        <v>30</v>
      </c>
      <c r="D29" s="27"/>
    </row>
    <row r="30" spans="1:4" s="25" customFormat="1" ht="14.15" customHeight="1" thickBot="1">
      <c r="A30" s="24" t="s">
        <v>103</v>
      </c>
      <c r="B30" s="54">
        <v>100</v>
      </c>
      <c r="C30" s="69">
        <v>30</v>
      </c>
      <c r="D30" s="27"/>
    </row>
    <row r="31" spans="1:4" s="25" customFormat="1" ht="14.15" customHeight="1" thickBot="1">
      <c r="A31" s="24" t="s">
        <v>104</v>
      </c>
      <c r="B31" s="54">
        <v>100</v>
      </c>
      <c r="C31" s="69">
        <v>30</v>
      </c>
      <c r="D31" s="27"/>
    </row>
    <row r="32" spans="1:4" s="25" customFormat="1" ht="14.15" customHeight="1" thickBot="1">
      <c r="A32" s="24" t="s">
        <v>105</v>
      </c>
      <c r="B32" s="54">
        <v>100</v>
      </c>
      <c r="C32" s="69">
        <v>30</v>
      </c>
      <c r="D32" s="27"/>
    </row>
    <row r="33" spans="1:9" s="59" customFormat="1" ht="14.15" customHeight="1" thickBot="1">
      <c r="A33" s="24" t="s">
        <v>106</v>
      </c>
      <c r="B33" s="54">
        <v>100</v>
      </c>
      <c r="C33" s="69">
        <v>30</v>
      </c>
      <c r="D33" s="63"/>
    </row>
    <row r="34" spans="1:9" s="2" customFormat="1" ht="13.5" customHeight="1">
      <c r="A34" s="7"/>
      <c r="B34" s="13"/>
      <c r="C34" s="13"/>
      <c r="D34" s="10"/>
      <c r="E34" s="13"/>
      <c r="F34" s="7"/>
    </row>
    <row r="35" spans="1:9" s="2" customFormat="1" ht="13.5" customHeight="1">
      <c r="A35" s="7"/>
      <c r="B35" s="13"/>
      <c r="C35" s="13"/>
      <c r="D35" s="10"/>
      <c r="E35" s="13"/>
      <c r="F35" s="7"/>
    </row>
    <row r="36" spans="1:9" s="2" customFormat="1" ht="13.5" customHeight="1">
      <c r="A36" s="7"/>
      <c r="B36" s="13"/>
      <c r="C36" s="13"/>
      <c r="D36" s="10"/>
      <c r="E36" s="13"/>
      <c r="F36" s="7"/>
    </row>
    <row r="37" spans="1:9" s="2" customFormat="1" ht="13.5" customHeight="1">
      <c r="A37" s="7"/>
      <c r="B37" s="13"/>
      <c r="C37" s="13"/>
      <c r="D37" s="10"/>
      <c r="E37" s="13"/>
      <c r="F37" s="7"/>
    </row>
    <row r="38" spans="1:9" s="2" customFormat="1" ht="13.5" customHeight="1">
      <c r="A38" s="7"/>
      <c r="B38" s="13"/>
      <c r="C38" s="13"/>
      <c r="D38" s="10"/>
      <c r="E38" s="13"/>
      <c r="F38" s="7"/>
    </row>
    <row r="39" spans="1:9" s="2" customFormat="1" ht="13.5" customHeight="1">
      <c r="A39" s="7"/>
      <c r="B39" s="13"/>
      <c r="C39" s="13"/>
      <c r="D39" s="10"/>
      <c r="E39" s="10"/>
    </row>
    <row r="40" spans="1:9" s="2" customFormat="1" ht="13.5" customHeight="1">
      <c r="A40" s="7"/>
      <c r="B40" s="13"/>
      <c r="C40" s="13"/>
      <c r="D40" s="10"/>
      <c r="E40" s="13"/>
      <c r="F40" s="7"/>
    </row>
    <row r="41" spans="1:9" s="2" customFormat="1" ht="13.5" customHeight="1">
      <c r="A41" s="7"/>
      <c r="B41" s="13"/>
      <c r="C41" s="13"/>
      <c r="D41" s="10"/>
      <c r="E41" s="13"/>
      <c r="F41" s="7"/>
    </row>
    <row r="42" spans="1:9" s="2" customFormat="1" ht="13.5" customHeight="1">
      <c r="A42" s="7"/>
      <c r="B42" s="13"/>
      <c r="C42" s="13"/>
      <c r="D42" s="10"/>
      <c r="E42" s="13"/>
      <c r="F42" s="7"/>
    </row>
    <row r="43" spans="1:9" s="2" customFormat="1" ht="13.5" customHeight="1">
      <c r="A43" s="1"/>
      <c r="B43" s="13"/>
      <c r="C43" s="13"/>
      <c r="D43" s="21"/>
      <c r="E43" s="18"/>
      <c r="F43" s="5"/>
    </row>
    <row r="44" spans="1:9" s="2" customFormat="1" ht="13.5" customHeight="1">
      <c r="A44" s="6"/>
      <c r="B44" s="15"/>
      <c r="C44" s="15"/>
      <c r="D44" s="21"/>
      <c r="E44" s="18"/>
      <c r="F44" s="5"/>
    </row>
    <row r="45" spans="1:9" s="2" customFormat="1" ht="13.5" customHeight="1">
      <c r="B45" s="12"/>
      <c r="C45" s="12"/>
      <c r="D45" s="21"/>
      <c r="E45" s="12"/>
      <c r="F45" s="5"/>
      <c r="G45" s="3"/>
      <c r="H45" s="4"/>
      <c r="I45" s="4"/>
    </row>
    <row r="46" spans="1:9" s="2" customFormat="1" ht="13.5" customHeight="1">
      <c r="A46" s="1"/>
      <c r="B46" s="12"/>
      <c r="C46" s="12"/>
      <c r="D46" s="10"/>
      <c r="E46" s="13"/>
      <c r="F46" s="7"/>
      <c r="G46" s="4"/>
      <c r="H46" s="4"/>
      <c r="I46" s="4"/>
    </row>
    <row r="47" spans="1:9" ht="13.5" customHeight="1">
      <c r="A47" s="2"/>
      <c r="B47" s="12"/>
      <c r="C47" s="12"/>
      <c r="E47" s="13"/>
      <c r="F47" s="5"/>
      <c r="G47" s="4"/>
      <c r="H47" s="4"/>
      <c r="I47" s="4"/>
    </row>
    <row r="48" spans="1:9" s="2" customFormat="1" ht="13.5" customHeight="1">
      <c r="B48" s="13"/>
      <c r="C48" s="13"/>
      <c r="D48" s="10"/>
      <c r="E48" s="13"/>
      <c r="F48" s="1"/>
    </row>
    <row r="49" spans="1:6" s="2" customFormat="1" ht="13.5" customHeight="1">
      <c r="B49" s="13"/>
      <c r="C49" s="13"/>
      <c r="D49" s="10"/>
      <c r="E49" s="13"/>
    </row>
    <row r="50" spans="1:6" s="2" customFormat="1" ht="13.5" customHeight="1">
      <c r="B50" s="13"/>
      <c r="C50" s="13"/>
      <c r="D50" s="10"/>
      <c r="E50" s="13"/>
      <c r="F50" s="1"/>
    </row>
    <row r="51" spans="1:6" s="2" customFormat="1" ht="13.5" customHeight="1">
      <c r="B51" s="13"/>
      <c r="C51" s="13"/>
      <c r="D51" s="10"/>
      <c r="E51" s="13"/>
      <c r="F51" s="1"/>
    </row>
    <row r="52" spans="1:6" s="2" customFormat="1" ht="13.5" customHeight="1">
      <c r="B52" s="13"/>
      <c r="C52" s="13"/>
      <c r="D52" s="10"/>
      <c r="E52" s="13"/>
      <c r="F52" s="1"/>
    </row>
    <row r="53" spans="1:6" s="2" customFormat="1" ht="13.5" customHeight="1">
      <c r="B53" s="13"/>
      <c r="C53" s="13"/>
      <c r="D53" s="10"/>
      <c r="E53" s="13"/>
      <c r="F53" s="1"/>
    </row>
    <row r="54" spans="1:6" s="2" customFormat="1" ht="13.5" customHeight="1">
      <c r="A54" s="1"/>
      <c r="B54" s="13"/>
      <c r="C54" s="13"/>
      <c r="D54" s="10"/>
      <c r="E54" s="13"/>
      <c r="F54" s="1"/>
    </row>
    <row r="55" spans="1:6" s="2" customFormat="1" ht="13.5" customHeight="1">
      <c r="B55" s="13"/>
      <c r="C55" s="13"/>
      <c r="D55" s="10"/>
      <c r="E55" s="13"/>
      <c r="F55" s="1"/>
    </row>
    <row r="56" spans="1:6" s="2" customFormat="1" ht="13.5" customHeight="1">
      <c r="B56" s="13"/>
      <c r="C56" s="13"/>
      <c r="D56" s="10"/>
      <c r="E56" s="13"/>
      <c r="F56" s="1"/>
    </row>
    <row r="57" spans="1:6" s="2" customFormat="1" ht="13.5" customHeight="1">
      <c r="B57" s="13"/>
      <c r="C57" s="13"/>
      <c r="D57" s="10"/>
      <c r="E57" s="13"/>
    </row>
    <row r="58" spans="1:6" s="2" customFormat="1" ht="13.5" customHeight="1">
      <c r="B58" s="13"/>
      <c r="C58" s="13"/>
      <c r="D58" s="10"/>
      <c r="E58" s="13"/>
    </row>
    <row r="59" spans="1:6" s="2" customFormat="1" ht="13.5" customHeight="1">
      <c r="B59" s="13"/>
      <c r="C59" s="13"/>
      <c r="D59" s="10"/>
      <c r="E59" s="13"/>
    </row>
    <row r="60" spans="1:6" s="2" customFormat="1" ht="13.5" customHeight="1">
      <c r="B60" s="13"/>
      <c r="C60" s="13"/>
      <c r="D60" s="10"/>
      <c r="E60" s="13"/>
    </row>
    <row r="61" spans="1:6" s="2" customFormat="1" ht="13.5" customHeight="1">
      <c r="B61" s="13"/>
      <c r="C61" s="13"/>
      <c r="D61" s="10"/>
      <c r="E61" s="13"/>
      <c r="F61" s="1"/>
    </row>
    <row r="62" spans="1:6" s="2" customFormat="1" ht="13.5" customHeight="1">
      <c r="A62" s="1"/>
      <c r="B62" s="13"/>
      <c r="C62" s="13"/>
      <c r="D62" s="10"/>
      <c r="E62" s="13"/>
      <c r="F62" s="1"/>
    </row>
    <row r="63" spans="1:6" s="2" customFormat="1" ht="13.5" customHeight="1">
      <c r="B63" s="13"/>
      <c r="C63" s="13"/>
      <c r="D63" s="10"/>
      <c r="E63" s="13"/>
      <c r="F63" s="1"/>
    </row>
    <row r="64" spans="1:6" s="2" customFormat="1" ht="13.5" customHeight="1">
      <c r="B64" s="13"/>
      <c r="C64" s="13"/>
      <c r="D64" s="10"/>
      <c r="E64" s="13"/>
      <c r="F64" s="1"/>
    </row>
    <row r="65" spans="1:9" s="2" customFormat="1" ht="13.5" customHeight="1">
      <c r="B65" s="13"/>
      <c r="C65" s="13"/>
      <c r="D65" s="10"/>
      <c r="E65" s="13"/>
      <c r="F65" s="1"/>
    </row>
    <row r="66" spans="1:9" s="2" customFormat="1" ht="13.5" customHeight="1">
      <c r="B66" s="13"/>
      <c r="C66" s="13"/>
      <c r="D66" s="10"/>
      <c r="E66" s="13"/>
      <c r="F66" s="1"/>
    </row>
    <row r="67" spans="1:9" s="2" customFormat="1" ht="13.5" customHeight="1">
      <c r="B67" s="13"/>
      <c r="C67" s="13"/>
      <c r="D67" s="10"/>
      <c r="E67" s="13"/>
    </row>
    <row r="68" spans="1:9" s="2" customFormat="1" ht="13.5" customHeight="1">
      <c r="B68" s="13"/>
      <c r="C68" s="13"/>
      <c r="D68" s="10"/>
      <c r="E68" s="13"/>
      <c r="F68" s="17"/>
    </row>
    <row r="69" spans="1:9" s="2" customFormat="1" ht="13.5" customHeight="1">
      <c r="B69" s="13"/>
      <c r="C69" s="13"/>
      <c r="D69" s="10"/>
      <c r="E69" s="13"/>
      <c r="F69" s="1"/>
    </row>
    <row r="70" spans="1:9" s="2" customFormat="1" ht="13.5" customHeight="1">
      <c r="B70" s="13"/>
      <c r="C70" s="13"/>
      <c r="D70" s="10"/>
      <c r="E70" s="13"/>
      <c r="F70" s="1"/>
    </row>
    <row r="71" spans="1:9" s="2" customFormat="1" ht="13.5" customHeight="1">
      <c r="A71" s="1"/>
      <c r="B71" s="13"/>
      <c r="C71" s="13"/>
      <c r="D71" s="10"/>
      <c r="E71" s="13"/>
    </row>
    <row r="72" spans="1:9" s="2" customFormat="1" ht="13.5" customHeight="1">
      <c r="A72" s="1"/>
      <c r="B72" s="13"/>
      <c r="C72" s="13"/>
      <c r="D72" s="10"/>
      <c r="E72" s="13"/>
    </row>
    <row r="73" spans="1:9" ht="13.5" customHeight="1">
      <c r="D73" s="21"/>
    </row>
    <row r="74" spans="1:9" ht="13.5" customHeight="1">
      <c r="A74" s="6"/>
      <c r="F74" s="5"/>
    </row>
    <row r="75" spans="1:9" ht="13.5" customHeight="1">
      <c r="A75" s="2"/>
      <c r="B75" s="12"/>
      <c r="C75" s="12"/>
      <c r="D75" s="21"/>
      <c r="E75" s="12"/>
      <c r="F75" s="5"/>
      <c r="G75" s="3"/>
      <c r="H75" s="4"/>
      <c r="I75" s="7"/>
    </row>
    <row r="76" spans="1:9" s="2" customFormat="1" ht="13.5" customHeight="1">
      <c r="A76" s="1"/>
      <c r="B76" s="12"/>
      <c r="C76" s="12"/>
      <c r="D76" s="10"/>
      <c r="E76" s="13"/>
      <c r="F76" s="7"/>
      <c r="G76" s="4"/>
      <c r="H76" s="4"/>
      <c r="I76" s="5"/>
    </row>
    <row r="77" spans="1:9" s="2" customFormat="1" ht="13.5" customHeight="1">
      <c r="A77" s="1"/>
      <c r="B77" s="13"/>
      <c r="C77" s="13"/>
      <c r="D77" s="21"/>
      <c r="E77" s="12"/>
      <c r="F77" s="7"/>
      <c r="G77" s="4"/>
      <c r="H77" s="4"/>
      <c r="I77" s="7"/>
    </row>
    <row r="78" spans="1:9" s="2" customFormat="1" ht="13.5" customHeight="1">
      <c r="A78" s="1"/>
      <c r="B78" s="13"/>
      <c r="C78" s="13"/>
      <c r="D78" s="21"/>
      <c r="E78" s="12"/>
      <c r="F78" s="7"/>
      <c r="G78" s="4"/>
      <c r="H78" s="4"/>
      <c r="I78" s="7"/>
    </row>
    <row r="79" spans="1:9" s="2" customFormat="1" ht="13.5" customHeight="1">
      <c r="A79" s="1"/>
      <c r="B79" s="13"/>
      <c r="C79" s="13"/>
      <c r="D79" s="21"/>
      <c r="E79" s="12"/>
      <c r="F79" s="7"/>
      <c r="G79" s="4"/>
      <c r="H79" s="4"/>
      <c r="I79" s="7"/>
    </row>
    <row r="80" spans="1:9" s="2" customFormat="1" ht="13.5" customHeight="1">
      <c r="A80" s="1"/>
      <c r="B80" s="13"/>
      <c r="C80" s="13"/>
      <c r="D80" s="21"/>
      <c r="E80" s="12"/>
      <c r="F80" s="7"/>
      <c r="G80" s="4"/>
      <c r="H80" s="4"/>
      <c r="I80" s="7"/>
    </row>
    <row r="81" spans="1:9" s="2" customFormat="1" ht="13.5" customHeight="1">
      <c r="A81" s="1"/>
      <c r="B81" s="13"/>
      <c r="C81" s="13"/>
      <c r="D81" s="21"/>
      <c r="E81" s="12"/>
      <c r="F81" s="7"/>
      <c r="G81" s="4"/>
      <c r="H81" s="4"/>
      <c r="I81" s="7"/>
    </row>
    <row r="82" spans="1:9" s="2" customFormat="1" ht="13.5" customHeight="1">
      <c r="A82" s="1"/>
      <c r="B82" s="13"/>
      <c r="C82" s="13"/>
      <c r="D82" s="21"/>
      <c r="E82" s="12"/>
      <c r="F82" s="5"/>
      <c r="G82" s="4"/>
      <c r="H82" s="4"/>
      <c r="I82" s="7"/>
    </row>
    <row r="83" spans="1:9" s="2" customFormat="1" ht="13.5" customHeight="1">
      <c r="A83" s="1"/>
      <c r="B83" s="13"/>
      <c r="C83" s="13"/>
      <c r="D83" s="21"/>
      <c r="E83" s="12"/>
      <c r="F83" s="7"/>
      <c r="G83" s="4"/>
      <c r="H83" s="4"/>
      <c r="I83" s="7"/>
    </row>
    <row r="84" spans="1:9" s="2" customFormat="1" ht="13.5" customHeight="1">
      <c r="A84" s="1"/>
      <c r="B84" s="13"/>
      <c r="C84" s="13"/>
      <c r="D84" s="21"/>
      <c r="E84" s="12"/>
      <c r="F84" s="7"/>
      <c r="G84" s="4"/>
      <c r="H84" s="4"/>
      <c r="I84" s="7"/>
    </row>
    <row r="85" spans="1:9" s="2" customFormat="1" ht="13.5" customHeight="1">
      <c r="A85" s="1"/>
      <c r="B85" s="13"/>
      <c r="C85" s="13"/>
      <c r="D85" s="21"/>
      <c r="E85" s="12"/>
      <c r="F85" s="7"/>
      <c r="G85" s="4"/>
      <c r="H85" s="4"/>
      <c r="I85" s="7"/>
    </row>
    <row r="86" spans="1:9" s="2" customFormat="1" ht="13.5" customHeight="1">
      <c r="A86" s="1"/>
      <c r="B86" s="13"/>
      <c r="C86" s="13"/>
      <c r="D86" s="21"/>
      <c r="E86" s="12"/>
      <c r="F86" s="7"/>
      <c r="G86" s="4"/>
      <c r="H86" s="4"/>
      <c r="I86" s="7"/>
    </row>
    <row r="87" spans="1:9" s="2" customFormat="1" ht="13.5" customHeight="1">
      <c r="A87" s="1"/>
      <c r="B87" s="13"/>
      <c r="C87" s="13"/>
      <c r="D87" s="21"/>
      <c r="E87" s="12"/>
      <c r="F87" s="7"/>
      <c r="G87" s="4"/>
      <c r="H87" s="4"/>
      <c r="I87" s="7"/>
    </row>
    <row r="88" spans="1:9" s="2" customFormat="1" ht="13.5" customHeight="1">
      <c r="A88" s="1"/>
      <c r="B88" s="13"/>
      <c r="C88" s="13"/>
      <c r="D88" s="21"/>
      <c r="E88" s="12"/>
      <c r="F88" s="5"/>
      <c r="G88" s="4"/>
      <c r="H88" s="4"/>
      <c r="I88" s="7"/>
    </row>
    <row r="89" spans="1:9" s="2" customFormat="1" ht="13.5" customHeight="1">
      <c r="A89" s="1"/>
      <c r="B89" s="13"/>
      <c r="C89" s="13"/>
      <c r="D89" s="21"/>
      <c r="E89" s="12"/>
      <c r="F89" s="7"/>
      <c r="G89" s="4"/>
      <c r="H89" s="4"/>
      <c r="I89" s="7"/>
    </row>
    <row r="90" spans="1:9" s="2" customFormat="1" ht="13.5" customHeight="1">
      <c r="A90" s="1"/>
      <c r="B90" s="13"/>
      <c r="C90" s="13"/>
      <c r="D90" s="21"/>
      <c r="E90" s="12"/>
      <c r="F90" s="5"/>
      <c r="G90" s="4"/>
      <c r="H90" s="4"/>
      <c r="I90" s="5"/>
    </row>
    <row r="91" spans="1:9" s="2" customFormat="1" ht="13.5" customHeight="1">
      <c r="A91" s="1"/>
      <c r="B91" s="13"/>
      <c r="C91" s="13"/>
      <c r="D91" s="21"/>
      <c r="E91" s="12"/>
      <c r="F91" s="5"/>
      <c r="G91" s="4"/>
      <c r="H91" s="4"/>
      <c r="I91" s="7"/>
    </row>
    <row r="92" spans="1:9" s="2" customFormat="1" ht="13.5" customHeight="1">
      <c r="A92" s="1"/>
      <c r="B92" s="13"/>
      <c r="C92" s="13"/>
      <c r="D92" s="21"/>
      <c r="E92" s="12"/>
      <c r="F92" s="7"/>
      <c r="G92" s="4"/>
      <c r="H92" s="4"/>
      <c r="I92" s="7"/>
    </row>
    <row r="93" spans="1:9" s="2" customFormat="1" ht="13.5" customHeight="1">
      <c r="A93" s="1"/>
      <c r="B93" s="13"/>
      <c r="C93" s="13"/>
      <c r="D93" s="21"/>
      <c r="E93" s="12"/>
      <c r="F93" s="7"/>
    </row>
    <row r="94" spans="1:9" s="2" customFormat="1" ht="13.5" customHeight="1">
      <c r="A94" s="1"/>
      <c r="B94" s="13"/>
      <c r="C94" s="13"/>
      <c r="D94" s="21"/>
      <c r="E94" s="12"/>
      <c r="F94" s="7"/>
      <c r="G94" s="4"/>
      <c r="H94" s="4"/>
      <c r="I94" s="7"/>
    </row>
    <row r="95" spans="1:9" s="2" customFormat="1" ht="13.5" customHeight="1">
      <c r="A95" s="1"/>
      <c r="B95" s="13"/>
      <c r="C95" s="13"/>
      <c r="D95" s="21"/>
      <c r="E95" s="12"/>
      <c r="F95" s="7"/>
      <c r="G95" s="4"/>
      <c r="H95" s="4"/>
      <c r="I95" s="7"/>
    </row>
    <row r="96" spans="1:9" s="2" customFormat="1" ht="13.5" customHeight="1">
      <c r="A96" s="1"/>
      <c r="B96" s="13"/>
      <c r="C96" s="13"/>
      <c r="D96" s="21"/>
      <c r="E96" s="12"/>
      <c r="F96" s="7"/>
      <c r="G96" s="4"/>
      <c r="H96" s="4"/>
      <c r="I96" s="7"/>
    </row>
    <row r="97" spans="1:9" s="2" customFormat="1" ht="13.5" customHeight="1">
      <c r="A97" s="1"/>
      <c r="B97" s="13"/>
      <c r="C97" s="13"/>
      <c r="D97" s="21"/>
      <c r="E97" s="12"/>
      <c r="F97" s="7"/>
      <c r="G97" s="4"/>
      <c r="H97" s="4"/>
      <c r="I97" s="7"/>
    </row>
    <row r="98" spans="1:9" s="2" customFormat="1" ht="13.5" customHeight="1">
      <c r="A98" s="1"/>
      <c r="B98" s="13"/>
      <c r="C98" s="13"/>
      <c r="D98" s="21"/>
      <c r="E98" s="12"/>
      <c r="F98" s="5"/>
      <c r="G98" s="4"/>
      <c r="H98" s="4"/>
      <c r="I98" s="7"/>
    </row>
    <row r="99" spans="1:9" s="2" customFormat="1" ht="13.5" customHeight="1">
      <c r="A99" s="1"/>
      <c r="B99" s="13"/>
      <c r="C99" s="13"/>
      <c r="D99" s="21"/>
      <c r="E99" s="12"/>
      <c r="F99" s="7"/>
      <c r="G99" s="4"/>
      <c r="H99" s="4"/>
      <c r="I99" s="7"/>
    </row>
    <row r="100" spans="1:9" s="2" customFormat="1" ht="13.5" customHeight="1">
      <c r="A100" s="1"/>
      <c r="B100" s="13"/>
      <c r="C100" s="13"/>
      <c r="D100" s="21"/>
      <c r="E100" s="12"/>
      <c r="F100" s="5"/>
      <c r="G100" s="4"/>
      <c r="H100" s="4"/>
      <c r="I100" s="7"/>
    </row>
    <row r="101" spans="1:9" s="2" customFormat="1" ht="13.5" customHeight="1">
      <c r="A101" s="1"/>
      <c r="B101" s="13"/>
      <c r="C101" s="13"/>
      <c r="D101" s="21"/>
      <c r="E101" s="12"/>
      <c r="F101" s="7"/>
      <c r="G101" s="4"/>
      <c r="H101" s="4"/>
      <c r="I101" s="7"/>
    </row>
    <row r="102" spans="1:9" s="2" customFormat="1" ht="13.5" customHeight="1">
      <c r="B102" s="13"/>
      <c r="C102" s="13"/>
      <c r="D102" s="10"/>
      <c r="E102" s="13"/>
      <c r="F102" s="7"/>
      <c r="G102" s="4"/>
      <c r="H102" s="4"/>
      <c r="I102" s="7"/>
    </row>
    <row r="103" spans="1:9" s="2" customFormat="1" ht="13.5" customHeight="1">
      <c r="B103" s="13"/>
      <c r="C103" s="13"/>
      <c r="D103" s="10"/>
      <c r="E103" s="13"/>
      <c r="F103" s="7"/>
      <c r="G103" s="4"/>
      <c r="H103" s="4"/>
      <c r="I103" s="7"/>
    </row>
    <row r="104" spans="1:9" ht="13.5" customHeight="1">
      <c r="A104" s="6"/>
      <c r="F104" s="5"/>
    </row>
    <row r="105" spans="1:9" ht="13.5" customHeight="1">
      <c r="A105" s="2"/>
      <c r="B105" s="12"/>
      <c r="C105" s="12"/>
      <c r="D105" s="21"/>
      <c r="E105" s="12"/>
      <c r="F105" s="5"/>
      <c r="G105" s="3"/>
      <c r="H105" s="4"/>
      <c r="I105" s="7"/>
    </row>
    <row r="106" spans="1:9" s="2" customFormat="1" ht="13.5" customHeight="1">
      <c r="A106" s="1"/>
      <c r="B106" s="12"/>
      <c r="C106" s="12"/>
      <c r="D106" s="10"/>
      <c r="E106" s="13"/>
      <c r="F106" s="7"/>
      <c r="G106" s="4"/>
      <c r="H106" s="4"/>
      <c r="I106" s="5"/>
    </row>
    <row r="107" spans="1:9" s="2" customFormat="1" ht="13.5" customHeight="1">
      <c r="A107" s="1"/>
      <c r="B107" s="13"/>
      <c r="C107" s="13"/>
      <c r="D107" s="10"/>
      <c r="E107" s="13"/>
      <c r="F107" s="7"/>
      <c r="G107" s="4"/>
    </row>
    <row r="108" spans="1:9" s="2" customFormat="1" ht="13.5" customHeight="1">
      <c r="A108" s="1"/>
      <c r="B108" s="13"/>
      <c r="C108" s="13"/>
      <c r="D108" s="10"/>
      <c r="E108" s="13"/>
      <c r="F108" s="7"/>
      <c r="G108" s="4"/>
    </row>
    <row r="109" spans="1:9" s="2" customFormat="1" ht="13.5" customHeight="1">
      <c r="A109" s="1"/>
      <c r="B109" s="13"/>
      <c r="C109" s="13"/>
      <c r="D109" s="10"/>
      <c r="E109" s="13"/>
      <c r="F109" s="7"/>
      <c r="G109" s="4"/>
    </row>
    <row r="110" spans="1:9" s="2" customFormat="1" ht="13.5" customHeight="1">
      <c r="A110" s="1"/>
      <c r="B110" s="13"/>
      <c r="C110" s="13"/>
      <c r="D110" s="10"/>
      <c r="E110" s="13"/>
      <c r="F110" s="7"/>
      <c r="G110" s="4"/>
    </row>
    <row r="111" spans="1:9" s="2" customFormat="1" ht="13.5" customHeight="1">
      <c r="A111" s="1"/>
      <c r="B111" s="13"/>
      <c r="C111" s="13"/>
      <c r="D111" s="10"/>
      <c r="E111" s="13"/>
      <c r="F111" s="7"/>
      <c r="G111" s="4"/>
    </row>
    <row r="112" spans="1:9" s="2" customFormat="1" ht="13.5" customHeight="1">
      <c r="A112" s="1"/>
      <c r="B112" s="13"/>
      <c r="C112" s="13"/>
      <c r="D112" s="10"/>
      <c r="E112" s="13"/>
      <c r="F112" s="7"/>
      <c r="G112" s="4"/>
    </row>
    <row r="113" spans="1:9" s="2" customFormat="1" ht="13.5" customHeight="1">
      <c r="A113" s="1"/>
      <c r="B113" s="13"/>
      <c r="C113" s="13"/>
      <c r="D113" s="10"/>
      <c r="E113" s="13"/>
      <c r="F113" s="7"/>
      <c r="G113" s="4"/>
    </row>
    <row r="114" spans="1:9" s="2" customFormat="1" ht="13.5" customHeight="1">
      <c r="A114" s="1"/>
      <c r="B114" s="13"/>
      <c r="C114" s="13"/>
      <c r="D114" s="10"/>
      <c r="E114" s="13"/>
      <c r="F114" s="7"/>
      <c r="G114" s="4"/>
    </row>
    <row r="115" spans="1:9" s="2" customFormat="1" ht="13.5" customHeight="1">
      <c r="A115" s="1"/>
      <c r="B115" s="13"/>
      <c r="C115" s="13"/>
      <c r="D115" s="10"/>
      <c r="E115" s="13"/>
      <c r="F115" s="7"/>
      <c r="G115" s="4"/>
    </row>
    <row r="116" spans="1:9" s="2" customFormat="1" ht="13.5" customHeight="1">
      <c r="A116" s="1"/>
      <c r="B116" s="13"/>
      <c r="C116" s="13"/>
      <c r="D116" s="10"/>
      <c r="E116" s="13"/>
      <c r="F116" s="7"/>
      <c r="G116" s="4"/>
    </row>
    <row r="117" spans="1:9" s="2" customFormat="1" ht="13.5" customHeight="1">
      <c r="A117" s="1"/>
      <c r="B117" s="13"/>
      <c r="C117" s="13"/>
      <c r="D117" s="10"/>
      <c r="E117" s="13"/>
      <c r="F117" s="7"/>
      <c r="G117" s="4"/>
    </row>
    <row r="118" spans="1:9" s="2" customFormat="1" ht="13.5" customHeight="1">
      <c r="A118" s="1"/>
      <c r="B118" s="13"/>
      <c r="C118" s="13"/>
      <c r="D118" s="10"/>
      <c r="E118" s="13"/>
      <c r="F118" s="7"/>
      <c r="G118" s="4"/>
    </row>
    <row r="119" spans="1:9" s="2" customFormat="1" ht="13.5" customHeight="1">
      <c r="A119" s="1"/>
      <c r="B119" s="13"/>
      <c r="C119" s="13"/>
      <c r="D119" s="10"/>
      <c r="E119" s="13"/>
      <c r="F119" s="7"/>
      <c r="G119" s="4"/>
    </row>
    <row r="120" spans="1:9" s="2" customFormat="1" ht="13.5" customHeight="1">
      <c r="A120" s="1"/>
      <c r="B120" s="13"/>
      <c r="C120" s="13"/>
      <c r="D120" s="10"/>
      <c r="E120" s="13"/>
      <c r="F120" s="7"/>
      <c r="G120" s="4"/>
    </row>
    <row r="121" spans="1:9" s="2" customFormat="1" ht="13.5" customHeight="1">
      <c r="A121" s="1"/>
      <c r="B121" s="13"/>
      <c r="C121" s="13"/>
      <c r="D121" s="10"/>
      <c r="E121" s="13"/>
      <c r="F121" s="7"/>
      <c r="G121" s="4"/>
    </row>
    <row r="122" spans="1:9" s="2" customFormat="1" ht="13.5" customHeight="1">
      <c r="A122" s="1"/>
      <c r="B122" s="13"/>
      <c r="C122" s="13"/>
      <c r="D122" s="10"/>
      <c r="E122" s="13"/>
      <c r="F122" s="7"/>
      <c r="G122" s="4"/>
    </row>
    <row r="123" spans="1:9" s="2" customFormat="1" ht="13.5" customHeight="1">
      <c r="A123" s="1"/>
      <c r="B123" s="13"/>
      <c r="C123" s="13"/>
      <c r="D123" s="10"/>
      <c r="E123" s="13"/>
      <c r="F123" s="7"/>
      <c r="G123" s="4"/>
    </row>
    <row r="124" spans="1:9" s="2" customFormat="1" ht="13.5" customHeight="1">
      <c r="A124" s="1"/>
      <c r="B124" s="13"/>
      <c r="C124" s="13"/>
      <c r="D124" s="10"/>
      <c r="E124" s="13"/>
      <c r="F124" s="7"/>
      <c r="G124" s="4"/>
      <c r="I124" s="7"/>
    </row>
    <row r="125" spans="1:9" s="2" customFormat="1" ht="13.5" customHeight="1">
      <c r="A125" s="9"/>
      <c r="B125" s="13"/>
      <c r="C125" s="13"/>
      <c r="D125" s="10"/>
      <c r="E125" s="13"/>
      <c r="F125" s="7"/>
    </row>
    <row r="126" spans="1:9" s="2" customFormat="1" ht="13.5" customHeight="1">
      <c r="A126" s="1"/>
      <c r="B126" s="13"/>
      <c r="C126" s="13"/>
      <c r="D126" s="10"/>
      <c r="E126" s="13"/>
      <c r="F126" s="7"/>
    </row>
    <row r="127" spans="1:9" s="2" customFormat="1" ht="13.5" customHeight="1">
      <c r="A127" s="1"/>
      <c r="B127" s="13"/>
      <c r="C127" s="13"/>
      <c r="D127" s="10"/>
      <c r="E127" s="13"/>
      <c r="F127" s="7"/>
    </row>
    <row r="128" spans="1:9" s="2" customFormat="1">
      <c r="A128" s="1"/>
      <c r="B128" s="13"/>
      <c r="C128" s="13"/>
      <c r="D128" s="10"/>
      <c r="E128" s="13"/>
      <c r="F128" s="7"/>
    </row>
    <row r="129" spans="1:7" s="2" customFormat="1">
      <c r="A129" s="1"/>
      <c r="B129" s="13"/>
      <c r="C129" s="13"/>
      <c r="D129" s="10"/>
      <c r="E129" s="13"/>
      <c r="F129" s="7"/>
    </row>
    <row r="130" spans="1:7" s="2" customFormat="1">
      <c r="A130" s="1"/>
      <c r="B130" s="13"/>
      <c r="C130" s="13"/>
      <c r="D130" s="10"/>
      <c r="E130" s="13"/>
      <c r="F130" s="7"/>
    </row>
    <row r="131" spans="1:7" s="2" customFormat="1">
      <c r="B131" s="13"/>
      <c r="C131" s="13"/>
      <c r="D131" s="10"/>
      <c r="E131" s="13"/>
      <c r="F131" s="7"/>
    </row>
    <row r="132" spans="1:7" s="2" customFormat="1">
      <c r="B132" s="13"/>
      <c r="C132" s="13"/>
      <c r="D132" s="10"/>
      <c r="E132" s="13"/>
      <c r="F132" s="7"/>
    </row>
    <row r="133" spans="1:7" s="2" customFormat="1">
      <c r="A133" s="1"/>
      <c r="B133" s="15"/>
      <c r="C133" s="15"/>
      <c r="D133" s="10"/>
      <c r="E133" s="15"/>
      <c r="F133" s="7"/>
      <c r="G133" s="1"/>
    </row>
    <row r="134" spans="1:7" s="2" customFormat="1">
      <c r="A134" s="1"/>
      <c r="B134" s="15"/>
      <c r="C134" s="15"/>
      <c r="D134" s="10"/>
      <c r="E134" s="15"/>
      <c r="F134" s="7"/>
      <c r="G134" s="1"/>
    </row>
    <row r="135" spans="1:7" s="2" customFormat="1">
      <c r="A135" s="1"/>
      <c r="B135" s="15"/>
      <c r="C135" s="15"/>
      <c r="D135" s="10"/>
      <c r="E135" s="15"/>
      <c r="F135" s="7"/>
      <c r="G135" s="1"/>
    </row>
    <row r="136" spans="1:7" s="2" customFormat="1">
      <c r="A136" s="1"/>
      <c r="B136" s="15"/>
      <c r="C136" s="15"/>
      <c r="D136" s="10"/>
      <c r="E136" s="15"/>
      <c r="F136" s="7"/>
      <c r="G136" s="1"/>
    </row>
    <row r="137" spans="1:7" s="2" customFormat="1">
      <c r="A137" s="1"/>
      <c r="B137" s="15"/>
      <c r="C137" s="15"/>
      <c r="D137" s="10"/>
      <c r="E137" s="15"/>
      <c r="F137" s="7"/>
      <c r="G137" s="1"/>
    </row>
    <row r="138" spans="1:7" s="2" customFormat="1">
      <c r="A138" s="1"/>
      <c r="B138" s="15"/>
      <c r="C138" s="15"/>
      <c r="D138" s="10"/>
      <c r="E138" s="15"/>
      <c r="F138" s="7"/>
      <c r="G138" s="1"/>
    </row>
    <row r="139" spans="1:7" s="2" customFormat="1">
      <c r="A139" s="1"/>
      <c r="B139" s="15"/>
      <c r="C139" s="15"/>
      <c r="D139" s="10"/>
      <c r="E139" s="15"/>
      <c r="F139" s="7"/>
      <c r="G139" s="1"/>
    </row>
    <row r="140" spans="1:7" s="2" customFormat="1">
      <c r="A140" s="1"/>
      <c r="B140" s="15"/>
      <c r="C140" s="15"/>
      <c r="D140" s="10"/>
      <c r="E140" s="15"/>
      <c r="F140" s="7"/>
      <c r="G140" s="1"/>
    </row>
    <row r="141" spans="1:7" s="2" customFormat="1">
      <c r="A141" s="1"/>
      <c r="B141" s="15"/>
      <c r="C141" s="15"/>
      <c r="D141" s="10"/>
      <c r="E141" s="15"/>
      <c r="F141" s="7"/>
      <c r="G141" s="1"/>
    </row>
    <row r="142" spans="1:7" s="2" customFormat="1">
      <c r="A142" s="1"/>
      <c r="B142" s="15"/>
      <c r="C142" s="15"/>
      <c r="D142" s="10"/>
      <c r="E142" s="15"/>
      <c r="F142" s="7"/>
      <c r="G142" s="1"/>
    </row>
    <row r="143" spans="1:7" s="2" customFormat="1">
      <c r="A143" s="1"/>
      <c r="B143" s="15"/>
      <c r="C143" s="15"/>
      <c r="D143" s="10"/>
      <c r="E143" s="15"/>
      <c r="F143" s="7"/>
      <c r="G143" s="1"/>
    </row>
    <row r="144" spans="1:7" s="2" customFormat="1">
      <c r="A144" s="1"/>
      <c r="B144" s="15"/>
      <c r="C144" s="15"/>
      <c r="D144" s="10"/>
      <c r="E144" s="15"/>
      <c r="F144" s="7"/>
      <c r="G144" s="1"/>
    </row>
    <row r="145" spans="1:7" s="2" customFormat="1">
      <c r="A145" s="1"/>
      <c r="B145" s="15"/>
      <c r="C145" s="15"/>
      <c r="D145" s="10"/>
      <c r="E145" s="15"/>
      <c r="F145" s="7"/>
      <c r="G145" s="1"/>
    </row>
    <row r="146" spans="1:7" s="2" customFormat="1">
      <c r="A146" s="1"/>
      <c r="B146" s="15"/>
      <c r="C146" s="15"/>
      <c r="D146" s="10"/>
      <c r="E146" s="15"/>
      <c r="F146" s="7"/>
      <c r="G146" s="1"/>
    </row>
    <row r="147" spans="1:7" s="2" customFormat="1">
      <c r="A147" s="1"/>
      <c r="B147" s="15"/>
      <c r="C147" s="15"/>
      <c r="D147" s="10"/>
      <c r="E147" s="15"/>
      <c r="F147" s="7"/>
      <c r="G147" s="1"/>
    </row>
    <row r="148" spans="1:7" s="2" customFormat="1">
      <c r="A148" s="1"/>
      <c r="B148" s="15"/>
      <c r="C148" s="15"/>
      <c r="D148" s="10"/>
      <c r="E148" s="15"/>
      <c r="F148" s="7"/>
      <c r="G148" s="1"/>
    </row>
    <row r="149" spans="1:7" s="2" customFormat="1">
      <c r="A149" s="1"/>
      <c r="B149" s="15"/>
      <c r="C149" s="15"/>
      <c r="D149" s="10"/>
      <c r="E149" s="15"/>
      <c r="F149" s="7"/>
      <c r="G149" s="1"/>
    </row>
    <row r="150" spans="1:7" s="2" customFormat="1">
      <c r="A150" s="1"/>
      <c r="B150" s="15"/>
      <c r="C150" s="15"/>
      <c r="D150" s="10"/>
      <c r="E150" s="15"/>
      <c r="F150" s="7"/>
      <c r="G150" s="1"/>
    </row>
    <row r="151" spans="1:7" s="2" customFormat="1">
      <c r="A151" s="1"/>
      <c r="B151" s="15"/>
      <c r="C151" s="15"/>
      <c r="D151" s="10"/>
      <c r="E151" s="15"/>
      <c r="F151" s="7"/>
      <c r="G151" s="1"/>
    </row>
    <row r="152" spans="1:7" s="2" customFormat="1">
      <c r="A152" s="1"/>
      <c r="B152" s="15"/>
      <c r="C152" s="15"/>
      <c r="D152" s="10"/>
      <c r="E152" s="15"/>
      <c r="F152" s="7"/>
      <c r="G152" s="1"/>
    </row>
  </sheetData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zoomScale="81" zoomScaleNormal="81" workbookViewId="0"/>
  </sheetViews>
  <sheetFormatPr defaultColWidth="11.453125" defaultRowHeight="12.5"/>
  <cols>
    <col min="1" max="1" width="5.6328125" style="1" bestFit="1" customWidth="1"/>
    <col min="2" max="2" width="21.453125" style="15" customWidth="1"/>
    <col min="3" max="3" width="17.453125" style="15" customWidth="1"/>
    <col min="4" max="4" width="60.36328125" style="15" customWidth="1"/>
    <col min="5" max="5" width="5" style="15" bestFit="1" customWidth="1"/>
    <col min="6" max="6" width="100.08984375" style="7" bestFit="1" customWidth="1"/>
    <col min="7" max="16384" width="11.453125" style="1"/>
  </cols>
  <sheetData>
    <row r="1" spans="1:9" s="23" customFormat="1" ht="14.15" customHeight="1" thickBot="1">
      <c r="A1" s="38" t="s">
        <v>240</v>
      </c>
      <c r="B1" s="40"/>
      <c r="C1" s="40"/>
      <c r="D1" s="51"/>
      <c r="E1" s="45"/>
      <c r="F1" s="46"/>
      <c r="G1" s="47"/>
      <c r="H1" s="47"/>
      <c r="I1" s="47"/>
    </row>
    <row r="2" spans="1:9" s="58" customFormat="1" ht="14.15" customHeight="1">
      <c r="A2" s="53" t="s">
        <v>16</v>
      </c>
      <c r="B2" s="61" t="s">
        <v>78</v>
      </c>
      <c r="C2" s="54" t="s">
        <v>75</v>
      </c>
      <c r="D2" s="55" t="s">
        <v>20</v>
      </c>
      <c r="E2" s="56"/>
      <c r="F2" s="56"/>
      <c r="G2" s="56"/>
      <c r="H2" s="57"/>
      <c r="I2" s="57"/>
    </row>
    <row r="3" spans="1:9" s="23" customFormat="1" ht="14.15" customHeight="1" thickBot="1">
      <c r="A3" s="68"/>
      <c r="B3" s="70">
        <v>1</v>
      </c>
      <c r="C3" s="69">
        <v>30</v>
      </c>
      <c r="D3" s="71"/>
      <c r="E3" s="48"/>
      <c r="F3" s="48"/>
      <c r="G3" s="48"/>
      <c r="H3" s="47"/>
      <c r="I3" s="47"/>
    </row>
    <row r="4" spans="1:9" s="57" customFormat="1" ht="14.15" customHeight="1" thickBot="1">
      <c r="A4" s="24" t="s">
        <v>79</v>
      </c>
      <c r="B4" s="73"/>
      <c r="C4" s="73"/>
      <c r="D4" s="73"/>
    </row>
    <row r="5" spans="1:9" s="25" customFormat="1" ht="14.15" customHeight="1" thickBot="1">
      <c r="A5" s="24" t="s">
        <v>80</v>
      </c>
      <c r="B5" s="73"/>
      <c r="C5" s="73"/>
      <c r="D5" s="32"/>
    </row>
    <row r="6" spans="1:9" s="25" customFormat="1" ht="14.15" customHeight="1" thickBot="1">
      <c r="A6" s="24" t="s">
        <v>81</v>
      </c>
      <c r="B6" s="73"/>
      <c r="C6" s="73"/>
      <c r="D6" s="32"/>
    </row>
    <row r="7" spans="1:9" s="25" customFormat="1" ht="14.15" customHeight="1" thickBot="1">
      <c r="A7" s="24" t="s">
        <v>82</v>
      </c>
      <c r="B7" s="73"/>
      <c r="C7" s="73"/>
      <c r="D7" s="32"/>
    </row>
    <row r="8" spans="1:9" s="25" customFormat="1" ht="14.15" customHeight="1" thickBot="1">
      <c r="A8" s="24" t="s">
        <v>83</v>
      </c>
      <c r="B8" s="73"/>
      <c r="C8" s="73"/>
      <c r="D8" s="32"/>
    </row>
    <row r="9" spans="1:9" s="25" customFormat="1" ht="14.15" customHeight="1" thickBot="1">
      <c r="A9" s="24" t="s">
        <v>84</v>
      </c>
      <c r="B9" s="73"/>
      <c r="C9" s="73"/>
      <c r="D9" s="32"/>
    </row>
    <row r="10" spans="1:9" s="25" customFormat="1" ht="14.15" customHeight="1" thickBot="1">
      <c r="A10" s="24" t="s">
        <v>85</v>
      </c>
      <c r="B10" s="73"/>
      <c r="C10" s="73"/>
      <c r="D10" s="32"/>
    </row>
    <row r="11" spans="1:9" s="25" customFormat="1" ht="14.15" customHeight="1" thickBot="1">
      <c r="A11" s="24" t="s">
        <v>86</v>
      </c>
      <c r="B11" s="73"/>
      <c r="C11" s="73"/>
      <c r="D11" s="32"/>
    </row>
    <row r="12" spans="1:9" s="25" customFormat="1" ht="14.15" customHeight="1" thickBot="1">
      <c r="A12" s="24" t="s">
        <v>87</v>
      </c>
      <c r="B12" s="73"/>
      <c r="C12" s="73"/>
      <c r="D12" s="32"/>
    </row>
    <row r="13" spans="1:9" s="25" customFormat="1" ht="14.15" customHeight="1" thickBot="1">
      <c r="A13" s="24" t="s">
        <v>88</v>
      </c>
      <c r="B13" s="73"/>
      <c r="C13" s="73"/>
      <c r="D13" s="32"/>
    </row>
    <row r="14" spans="1:9" s="25" customFormat="1" ht="14.15" customHeight="1" thickBot="1">
      <c r="A14" s="24" t="s">
        <v>89</v>
      </c>
      <c r="B14" s="73"/>
      <c r="C14" s="73"/>
      <c r="D14" s="32"/>
    </row>
    <row r="15" spans="1:9" s="25" customFormat="1" ht="14.15" customHeight="1" thickBot="1">
      <c r="A15" s="24" t="s">
        <v>90</v>
      </c>
      <c r="B15" s="73"/>
      <c r="C15" s="73"/>
      <c r="D15" s="32"/>
    </row>
    <row r="16" spans="1:9" s="25" customFormat="1" ht="14.15" customHeight="1" thickBot="1">
      <c r="A16" s="24" t="s">
        <v>91</v>
      </c>
      <c r="B16" s="73"/>
      <c r="C16" s="73"/>
      <c r="D16" s="33"/>
    </row>
    <row r="17" spans="1:4" s="25" customFormat="1" ht="14.15" customHeight="1" thickBot="1">
      <c r="A17" s="24" t="s">
        <v>92</v>
      </c>
      <c r="B17" s="73"/>
      <c r="C17" s="73"/>
      <c r="D17" s="33"/>
    </row>
    <row r="18" spans="1:4" s="25" customFormat="1" ht="14.15" customHeight="1" thickBot="1">
      <c r="A18" s="24" t="s">
        <v>93</v>
      </c>
      <c r="B18" s="73"/>
      <c r="C18" s="73"/>
      <c r="D18" s="33"/>
    </row>
    <row r="19" spans="1:4" s="25" customFormat="1" ht="14.15" customHeight="1" thickBot="1">
      <c r="A19" s="24" t="s">
        <v>94</v>
      </c>
      <c r="B19" s="73"/>
      <c r="C19" s="73"/>
      <c r="D19" s="33"/>
    </row>
    <row r="20" spans="1:4" s="25" customFormat="1" ht="14.15" customHeight="1" thickBot="1">
      <c r="A20" s="24" t="s">
        <v>95</v>
      </c>
      <c r="B20" s="73"/>
      <c r="C20" s="73"/>
      <c r="D20" s="33"/>
    </row>
    <row r="21" spans="1:4" s="25" customFormat="1" ht="14.15" customHeight="1" thickBot="1">
      <c r="A21" s="24" t="s">
        <v>96</v>
      </c>
      <c r="B21" s="73"/>
      <c r="C21" s="73"/>
      <c r="D21" s="33"/>
    </row>
    <row r="22" spans="1:4" s="25" customFormat="1" ht="14.15" customHeight="1" thickBot="1">
      <c r="A22" s="24" t="s">
        <v>97</v>
      </c>
      <c r="B22" s="73"/>
      <c r="C22" s="73"/>
      <c r="D22" s="33"/>
    </row>
    <row r="23" spans="1:4" s="25" customFormat="1" ht="14.15" customHeight="1" thickBot="1">
      <c r="A23" s="24" t="s">
        <v>98</v>
      </c>
      <c r="B23" s="73"/>
      <c r="C23" s="73"/>
      <c r="D23" s="33"/>
    </row>
    <row r="24" spans="1:4" s="25" customFormat="1" ht="14.15" customHeight="1" thickBot="1">
      <c r="A24" s="24" t="s">
        <v>99</v>
      </c>
      <c r="B24" s="73"/>
      <c r="C24" s="73"/>
      <c r="D24" s="32"/>
    </row>
    <row r="25" spans="1:4" s="25" customFormat="1" ht="14.15" customHeight="1" thickBot="1">
      <c r="A25" s="24" t="s">
        <v>100</v>
      </c>
      <c r="B25" s="73"/>
      <c r="C25" s="73"/>
      <c r="D25" s="32"/>
    </row>
    <row r="26" spans="1:4" s="25" customFormat="1" ht="14.15" customHeight="1" thickBot="1">
      <c r="A26" s="24" t="s">
        <v>101</v>
      </c>
      <c r="B26" s="73"/>
      <c r="C26" s="73"/>
      <c r="D26" s="32"/>
    </row>
    <row r="27" spans="1:4" s="25" customFormat="1" ht="14.15" customHeight="1" thickBot="1">
      <c r="A27" s="24" t="s">
        <v>102</v>
      </c>
      <c r="B27" s="73"/>
      <c r="C27" s="73"/>
      <c r="D27" s="32"/>
    </row>
    <row r="28" spans="1:4" s="25" customFormat="1" ht="14.15" customHeight="1" thickBot="1">
      <c r="A28" s="24" t="s">
        <v>227</v>
      </c>
      <c r="B28" s="73"/>
      <c r="C28" s="73"/>
      <c r="D28" s="32"/>
    </row>
    <row r="29" spans="1:4" s="25" customFormat="1" ht="14.15" customHeight="1" thickBot="1">
      <c r="A29" s="24" t="s">
        <v>228</v>
      </c>
      <c r="B29" s="73"/>
      <c r="C29" s="73"/>
      <c r="D29" s="32"/>
    </row>
    <row r="30" spans="1:4" s="25" customFormat="1" ht="14.15" customHeight="1" thickBot="1">
      <c r="A30" s="24" t="s">
        <v>103</v>
      </c>
      <c r="B30" s="73"/>
      <c r="C30" s="73"/>
      <c r="D30" s="32"/>
    </row>
    <row r="31" spans="1:4" s="25" customFormat="1" ht="14.15" customHeight="1" thickBot="1">
      <c r="A31" s="24" t="s">
        <v>104</v>
      </c>
      <c r="B31" s="73"/>
      <c r="C31" s="73"/>
      <c r="D31" s="32"/>
    </row>
    <row r="32" spans="1:4" s="25" customFormat="1" ht="14.15" customHeight="1" thickBot="1">
      <c r="A32" s="24" t="s">
        <v>105</v>
      </c>
      <c r="B32" s="73"/>
      <c r="C32" s="73"/>
      <c r="D32" s="32"/>
    </row>
    <row r="33" spans="1:9" s="59" customFormat="1" ht="14.15" customHeight="1" thickBot="1">
      <c r="A33" s="24" t="s">
        <v>106</v>
      </c>
      <c r="B33" s="73"/>
      <c r="C33" s="73"/>
      <c r="D33" s="62"/>
    </row>
    <row r="34" spans="1:9" s="2" customFormat="1" ht="13.5" customHeight="1">
      <c r="A34" s="7"/>
      <c r="B34" s="13"/>
      <c r="C34" s="13"/>
      <c r="D34" s="13"/>
      <c r="E34" s="13"/>
      <c r="F34" s="7"/>
    </row>
    <row r="35" spans="1:9" s="2" customFormat="1" ht="13.5" customHeight="1">
      <c r="A35" s="7"/>
      <c r="B35" s="13"/>
      <c r="C35" s="13"/>
      <c r="D35" s="13"/>
      <c r="E35" s="13"/>
      <c r="F35" s="7"/>
    </row>
    <row r="36" spans="1:9" s="2" customFormat="1" ht="13.5" customHeight="1">
      <c r="A36" s="7"/>
      <c r="B36" s="13"/>
      <c r="C36" s="13"/>
      <c r="D36" s="13"/>
      <c r="E36" s="13"/>
      <c r="F36" s="7"/>
    </row>
    <row r="37" spans="1:9" s="2" customFormat="1" ht="13.5" customHeight="1">
      <c r="A37" s="7"/>
      <c r="B37" s="13"/>
      <c r="C37" s="13"/>
      <c r="D37" s="13"/>
      <c r="E37" s="13"/>
      <c r="F37" s="7"/>
    </row>
    <row r="38" spans="1:9" s="2" customFormat="1" ht="13.5" customHeight="1">
      <c r="A38" s="7"/>
      <c r="B38" s="13"/>
      <c r="C38" s="13"/>
      <c r="D38" s="13"/>
      <c r="E38" s="13"/>
      <c r="F38" s="7"/>
    </row>
    <row r="39" spans="1:9" s="2" customFormat="1" ht="13.5" customHeight="1">
      <c r="A39" s="7"/>
      <c r="B39" s="13"/>
      <c r="C39" s="13"/>
      <c r="D39" s="13"/>
      <c r="E39" s="10"/>
    </row>
    <row r="40" spans="1:9" s="2" customFormat="1" ht="13.5" customHeight="1">
      <c r="A40" s="7"/>
      <c r="B40" s="13"/>
      <c r="C40" s="13"/>
      <c r="D40" s="13"/>
      <c r="E40" s="13"/>
      <c r="F40" s="7"/>
    </row>
    <row r="41" spans="1:9" s="2" customFormat="1" ht="13.5" customHeight="1">
      <c r="A41" s="7"/>
      <c r="B41" s="13"/>
      <c r="C41" s="13"/>
      <c r="D41" s="13"/>
      <c r="E41" s="13"/>
      <c r="F41" s="7"/>
    </row>
    <row r="42" spans="1:9" s="2" customFormat="1" ht="13.5" customHeight="1">
      <c r="A42" s="7"/>
      <c r="B42" s="13"/>
      <c r="C42" s="13"/>
      <c r="D42" s="13"/>
      <c r="E42" s="13"/>
      <c r="F42" s="7"/>
    </row>
    <row r="43" spans="1:9" s="2" customFormat="1" ht="13.5" customHeight="1">
      <c r="A43" s="1"/>
      <c r="B43" s="13"/>
      <c r="C43" s="13"/>
      <c r="D43" s="13"/>
      <c r="E43" s="18"/>
      <c r="F43" s="5"/>
    </row>
    <row r="44" spans="1:9" s="2" customFormat="1" ht="13.5" customHeight="1">
      <c r="A44" s="6"/>
      <c r="B44" s="13"/>
      <c r="C44" s="13"/>
      <c r="D44" s="13"/>
      <c r="E44" s="18"/>
      <c r="F44" s="5"/>
    </row>
    <row r="45" spans="1:9" s="2" customFormat="1" ht="13.5" customHeight="1">
      <c r="B45" s="12"/>
      <c r="C45" s="12"/>
      <c r="D45" s="12"/>
      <c r="E45" s="12"/>
      <c r="F45" s="5"/>
      <c r="G45" s="3"/>
      <c r="H45" s="4"/>
      <c r="I45" s="4"/>
    </row>
    <row r="46" spans="1:9" s="2" customFormat="1" ht="13.5" customHeight="1">
      <c r="A46" s="1"/>
      <c r="B46" s="13"/>
      <c r="C46" s="13"/>
      <c r="D46" s="12"/>
      <c r="E46" s="13"/>
      <c r="F46" s="7"/>
      <c r="G46" s="4"/>
      <c r="H46" s="4"/>
      <c r="I46" s="4"/>
    </row>
    <row r="47" spans="1:9" ht="13.5" customHeight="1">
      <c r="A47" s="2"/>
      <c r="B47" s="13"/>
      <c r="C47" s="13"/>
      <c r="D47" s="12"/>
      <c r="E47" s="13"/>
      <c r="F47" s="5"/>
      <c r="G47" s="4"/>
      <c r="H47" s="4"/>
      <c r="I47" s="4"/>
    </row>
    <row r="48" spans="1:9" s="2" customFormat="1" ht="13.5" customHeight="1">
      <c r="B48" s="13"/>
      <c r="C48" s="13"/>
      <c r="D48" s="13"/>
      <c r="E48" s="13"/>
      <c r="F48" s="1"/>
    </row>
    <row r="49" spans="1:6" s="2" customFormat="1" ht="13.5" customHeight="1">
      <c r="B49" s="13"/>
      <c r="C49" s="13"/>
      <c r="D49" s="13"/>
      <c r="E49" s="13"/>
    </row>
    <row r="50" spans="1:6" s="2" customFormat="1" ht="13.5" customHeight="1">
      <c r="B50" s="13"/>
      <c r="C50" s="13"/>
      <c r="D50" s="13"/>
      <c r="E50" s="13"/>
      <c r="F50" s="1"/>
    </row>
    <row r="51" spans="1:6" s="2" customFormat="1" ht="13.5" customHeight="1">
      <c r="B51" s="13"/>
      <c r="C51" s="13"/>
      <c r="D51" s="13"/>
      <c r="E51" s="13"/>
      <c r="F51" s="1"/>
    </row>
    <row r="52" spans="1:6" s="2" customFormat="1" ht="13.5" customHeight="1">
      <c r="B52" s="13"/>
      <c r="C52" s="13"/>
      <c r="D52" s="13"/>
      <c r="E52" s="13"/>
      <c r="F52" s="1"/>
    </row>
    <row r="53" spans="1:6" s="2" customFormat="1" ht="13.5" customHeight="1">
      <c r="B53" s="13"/>
      <c r="C53" s="13"/>
      <c r="D53" s="13"/>
      <c r="E53" s="13"/>
      <c r="F53" s="1"/>
    </row>
    <row r="54" spans="1:6" s="2" customFormat="1" ht="13.5" customHeight="1">
      <c r="A54" s="1"/>
      <c r="B54" s="13"/>
      <c r="C54" s="13"/>
      <c r="D54" s="13"/>
      <c r="E54" s="13"/>
      <c r="F54" s="1"/>
    </row>
    <row r="55" spans="1:6" s="2" customFormat="1" ht="13.5" customHeight="1">
      <c r="B55" s="13"/>
      <c r="C55" s="13"/>
      <c r="D55" s="13"/>
      <c r="E55" s="13"/>
      <c r="F55" s="1"/>
    </row>
    <row r="56" spans="1:6" s="2" customFormat="1" ht="13.5" customHeight="1">
      <c r="B56" s="13"/>
      <c r="C56" s="13"/>
      <c r="D56" s="13"/>
      <c r="E56" s="13"/>
      <c r="F56" s="1"/>
    </row>
    <row r="57" spans="1:6" s="2" customFormat="1" ht="13.5" customHeight="1">
      <c r="B57" s="13"/>
      <c r="C57" s="13"/>
      <c r="D57" s="13"/>
      <c r="E57" s="13"/>
    </row>
    <row r="58" spans="1:6" s="2" customFormat="1" ht="13.5" customHeight="1">
      <c r="B58" s="13"/>
      <c r="C58" s="13"/>
      <c r="D58" s="13"/>
      <c r="E58" s="13"/>
    </row>
    <row r="59" spans="1:6" s="2" customFormat="1" ht="13.5" customHeight="1">
      <c r="B59" s="13"/>
      <c r="C59" s="13"/>
      <c r="D59" s="13"/>
      <c r="E59" s="13"/>
    </row>
    <row r="60" spans="1:6" s="2" customFormat="1" ht="13.5" customHeight="1">
      <c r="B60" s="13"/>
      <c r="C60" s="13"/>
      <c r="D60" s="13"/>
      <c r="E60" s="13"/>
    </row>
    <row r="61" spans="1:6" s="2" customFormat="1" ht="13.5" customHeight="1">
      <c r="B61" s="13"/>
      <c r="C61" s="13"/>
      <c r="D61" s="13"/>
      <c r="E61" s="13"/>
      <c r="F61" s="1"/>
    </row>
    <row r="62" spans="1:6" s="2" customFormat="1" ht="13.5" customHeight="1">
      <c r="A62" s="1"/>
      <c r="B62" s="13"/>
      <c r="C62" s="13"/>
      <c r="D62" s="13"/>
      <c r="E62" s="13"/>
      <c r="F62" s="1"/>
    </row>
    <row r="63" spans="1:6" s="2" customFormat="1" ht="13.5" customHeight="1">
      <c r="B63" s="13"/>
      <c r="C63" s="13"/>
      <c r="D63" s="13"/>
      <c r="E63" s="13"/>
      <c r="F63" s="1"/>
    </row>
    <row r="64" spans="1:6" s="2" customFormat="1" ht="13.5" customHeight="1">
      <c r="B64" s="13"/>
      <c r="C64" s="13"/>
      <c r="D64" s="13"/>
      <c r="E64" s="13"/>
      <c r="F64" s="1"/>
    </row>
    <row r="65" spans="1:9" s="2" customFormat="1" ht="13.5" customHeight="1">
      <c r="B65" s="13"/>
      <c r="C65" s="13"/>
      <c r="D65" s="13"/>
      <c r="E65" s="13"/>
      <c r="F65" s="1"/>
    </row>
    <row r="66" spans="1:9" s="2" customFormat="1" ht="13.5" customHeight="1">
      <c r="B66" s="13"/>
      <c r="C66" s="13"/>
      <c r="D66" s="13"/>
      <c r="E66" s="13"/>
      <c r="F66" s="1"/>
    </row>
    <row r="67" spans="1:9" s="2" customFormat="1" ht="13.5" customHeight="1">
      <c r="B67" s="13"/>
      <c r="C67" s="13"/>
      <c r="D67" s="13"/>
      <c r="E67" s="13"/>
    </row>
    <row r="68" spans="1:9" s="2" customFormat="1" ht="13.5" customHeight="1">
      <c r="B68" s="13"/>
      <c r="C68" s="13"/>
      <c r="D68" s="13"/>
      <c r="E68" s="13"/>
      <c r="F68" s="17"/>
    </row>
    <row r="69" spans="1:9" s="2" customFormat="1" ht="13.5" customHeight="1">
      <c r="B69" s="13"/>
      <c r="C69" s="13"/>
      <c r="D69" s="13"/>
      <c r="E69" s="13"/>
      <c r="F69" s="1"/>
    </row>
    <row r="70" spans="1:9" s="2" customFormat="1" ht="13.5" customHeight="1">
      <c r="B70" s="13"/>
      <c r="C70" s="13"/>
      <c r="D70" s="13"/>
      <c r="E70" s="13"/>
      <c r="F70" s="1"/>
    </row>
    <row r="71" spans="1:9" s="2" customFormat="1" ht="13.5" customHeight="1">
      <c r="A71" s="1"/>
      <c r="B71" s="13"/>
      <c r="C71" s="13"/>
      <c r="D71" s="13"/>
      <c r="E71" s="13"/>
    </row>
    <row r="72" spans="1:9" s="2" customFormat="1" ht="13.5" customHeight="1">
      <c r="A72" s="1"/>
      <c r="B72" s="13"/>
      <c r="C72" s="13"/>
      <c r="D72" s="13"/>
      <c r="E72" s="13"/>
    </row>
    <row r="73" spans="1:9" ht="13.5" customHeight="1">
      <c r="B73" s="13"/>
      <c r="C73" s="13"/>
      <c r="D73" s="13"/>
    </row>
    <row r="74" spans="1:9" ht="13.5" customHeight="1">
      <c r="A74" s="6"/>
      <c r="B74" s="13"/>
      <c r="C74" s="13"/>
      <c r="D74" s="13"/>
      <c r="F74" s="5"/>
    </row>
    <row r="75" spans="1:9" ht="13.5" customHeight="1">
      <c r="A75" s="2"/>
      <c r="B75" s="12"/>
      <c r="C75" s="12"/>
      <c r="D75" s="12"/>
      <c r="E75" s="12"/>
      <c r="F75" s="5"/>
      <c r="G75" s="3"/>
      <c r="H75" s="4"/>
      <c r="I75" s="7"/>
    </row>
    <row r="76" spans="1:9" s="2" customFormat="1" ht="13.5" customHeight="1">
      <c r="A76" s="1"/>
      <c r="B76" s="13"/>
      <c r="C76" s="13"/>
      <c r="D76" s="12"/>
      <c r="E76" s="13"/>
      <c r="F76" s="7"/>
      <c r="G76" s="4"/>
      <c r="H76" s="4"/>
      <c r="I76" s="5"/>
    </row>
    <row r="77" spans="1:9" s="2" customFormat="1" ht="13.5" customHeight="1">
      <c r="A77" s="1"/>
      <c r="B77" s="13"/>
      <c r="C77" s="13"/>
      <c r="D77" s="13"/>
      <c r="E77" s="12"/>
      <c r="F77" s="7"/>
      <c r="G77" s="4"/>
      <c r="H77" s="4"/>
      <c r="I77" s="7"/>
    </row>
    <row r="78" spans="1:9" s="2" customFormat="1" ht="13.5" customHeight="1">
      <c r="A78" s="1"/>
      <c r="B78" s="13"/>
      <c r="C78" s="13"/>
      <c r="D78" s="13"/>
      <c r="E78" s="12"/>
      <c r="F78" s="7"/>
      <c r="G78" s="4"/>
      <c r="H78" s="4"/>
      <c r="I78" s="7"/>
    </row>
    <row r="79" spans="1:9" s="2" customFormat="1" ht="13.5" customHeight="1">
      <c r="A79" s="1"/>
      <c r="B79" s="13"/>
      <c r="C79" s="13"/>
      <c r="D79" s="13"/>
      <c r="E79" s="12"/>
      <c r="F79" s="7"/>
      <c r="G79" s="4"/>
      <c r="H79" s="4"/>
      <c r="I79" s="7"/>
    </row>
    <row r="80" spans="1:9" s="2" customFormat="1" ht="13.5" customHeight="1">
      <c r="A80" s="1"/>
      <c r="B80" s="13"/>
      <c r="C80" s="13"/>
      <c r="D80" s="13"/>
      <c r="E80" s="12"/>
      <c r="F80" s="7"/>
      <c r="G80" s="4"/>
      <c r="H80" s="4"/>
      <c r="I80" s="7"/>
    </row>
    <row r="81" spans="1:9" s="2" customFormat="1" ht="13.5" customHeight="1">
      <c r="A81" s="1"/>
      <c r="B81" s="13"/>
      <c r="C81" s="13"/>
      <c r="D81" s="13"/>
      <c r="E81" s="12"/>
      <c r="F81" s="7"/>
      <c r="G81" s="4"/>
      <c r="H81" s="4"/>
      <c r="I81" s="7"/>
    </row>
    <row r="82" spans="1:9" s="2" customFormat="1" ht="13.5" customHeight="1">
      <c r="A82" s="1"/>
      <c r="B82" s="13"/>
      <c r="C82" s="13"/>
      <c r="D82" s="13"/>
      <c r="E82" s="12"/>
      <c r="F82" s="5"/>
      <c r="G82" s="4"/>
      <c r="H82" s="4"/>
      <c r="I82" s="7"/>
    </row>
    <row r="83" spans="1:9" s="2" customFormat="1" ht="13.5" customHeight="1">
      <c r="A83" s="1"/>
      <c r="B83" s="13"/>
      <c r="C83" s="13"/>
      <c r="D83" s="13"/>
      <c r="E83" s="12"/>
      <c r="F83" s="7"/>
      <c r="G83" s="4"/>
      <c r="H83" s="4"/>
      <c r="I83" s="7"/>
    </row>
    <row r="84" spans="1:9" s="2" customFormat="1" ht="13.5" customHeight="1">
      <c r="A84" s="1"/>
      <c r="B84" s="13"/>
      <c r="C84" s="13"/>
      <c r="D84" s="13"/>
      <c r="E84" s="12"/>
      <c r="F84" s="7"/>
      <c r="G84" s="4"/>
      <c r="H84" s="4"/>
      <c r="I84" s="7"/>
    </row>
    <row r="85" spans="1:9" s="2" customFormat="1" ht="13.5" customHeight="1">
      <c r="A85" s="1"/>
      <c r="B85" s="13"/>
      <c r="C85" s="13"/>
      <c r="D85" s="13"/>
      <c r="E85" s="12"/>
      <c r="F85" s="7"/>
      <c r="G85" s="4"/>
      <c r="H85" s="4"/>
      <c r="I85" s="7"/>
    </row>
    <row r="86" spans="1:9" s="2" customFormat="1" ht="13.5" customHeight="1">
      <c r="A86" s="1"/>
      <c r="B86" s="13"/>
      <c r="C86" s="13"/>
      <c r="D86" s="13"/>
      <c r="E86" s="12"/>
      <c r="F86" s="7"/>
      <c r="G86" s="4"/>
      <c r="H86" s="4"/>
      <c r="I86" s="7"/>
    </row>
    <row r="87" spans="1:9" s="2" customFormat="1" ht="13.5" customHeight="1">
      <c r="A87" s="1"/>
      <c r="B87" s="13"/>
      <c r="C87" s="13"/>
      <c r="D87" s="13"/>
      <c r="E87" s="12"/>
      <c r="F87" s="7"/>
      <c r="G87" s="4"/>
      <c r="H87" s="4"/>
      <c r="I87" s="7"/>
    </row>
    <row r="88" spans="1:9" s="2" customFormat="1" ht="13.5" customHeight="1">
      <c r="A88" s="1"/>
      <c r="B88" s="13"/>
      <c r="C88" s="13"/>
      <c r="D88" s="13"/>
      <c r="E88" s="12"/>
      <c r="F88" s="5"/>
      <c r="G88" s="4"/>
      <c r="H88" s="4"/>
      <c r="I88" s="7"/>
    </row>
    <row r="89" spans="1:9" s="2" customFormat="1" ht="13.5" customHeight="1">
      <c r="A89" s="1"/>
      <c r="B89" s="13"/>
      <c r="C89" s="13"/>
      <c r="D89" s="13"/>
      <c r="E89" s="12"/>
      <c r="F89" s="7"/>
      <c r="G89" s="4"/>
      <c r="H89" s="4"/>
      <c r="I89" s="7"/>
    </row>
    <row r="90" spans="1:9" s="2" customFormat="1" ht="13.5" customHeight="1">
      <c r="A90" s="1"/>
      <c r="B90" s="13"/>
      <c r="C90" s="13"/>
      <c r="D90" s="13"/>
      <c r="E90" s="12"/>
      <c r="F90" s="5"/>
      <c r="G90" s="4"/>
      <c r="H90" s="4"/>
      <c r="I90" s="5"/>
    </row>
    <row r="91" spans="1:9" s="2" customFormat="1" ht="13.5" customHeight="1">
      <c r="A91" s="1"/>
      <c r="B91" s="13"/>
      <c r="C91" s="13"/>
      <c r="D91" s="13"/>
      <c r="E91" s="12"/>
      <c r="F91" s="5"/>
      <c r="G91" s="4"/>
      <c r="H91" s="4"/>
      <c r="I91" s="7"/>
    </row>
    <row r="92" spans="1:9" s="2" customFormat="1" ht="13.5" customHeight="1">
      <c r="A92" s="1"/>
      <c r="B92" s="13"/>
      <c r="C92" s="13"/>
      <c r="D92" s="13"/>
      <c r="E92" s="12"/>
      <c r="F92" s="7"/>
      <c r="G92" s="4"/>
      <c r="H92" s="4"/>
      <c r="I92" s="7"/>
    </row>
    <row r="93" spans="1:9" s="2" customFormat="1" ht="13.5" customHeight="1">
      <c r="A93" s="1"/>
      <c r="B93" s="13"/>
      <c r="C93" s="13"/>
      <c r="D93" s="13"/>
      <c r="E93" s="12"/>
      <c r="F93" s="7"/>
    </row>
    <row r="94" spans="1:9" s="2" customFormat="1" ht="13.5" customHeight="1">
      <c r="A94" s="1"/>
      <c r="B94" s="13"/>
      <c r="C94" s="13"/>
      <c r="D94" s="13"/>
      <c r="E94" s="12"/>
      <c r="F94" s="7"/>
      <c r="G94" s="4"/>
      <c r="H94" s="4"/>
      <c r="I94" s="7"/>
    </row>
    <row r="95" spans="1:9" s="2" customFormat="1" ht="13.5" customHeight="1">
      <c r="A95" s="1"/>
      <c r="B95" s="13"/>
      <c r="C95" s="13"/>
      <c r="D95" s="13"/>
      <c r="E95" s="12"/>
      <c r="F95" s="7"/>
      <c r="G95" s="4"/>
      <c r="H95" s="4"/>
      <c r="I95" s="7"/>
    </row>
    <row r="96" spans="1:9" s="2" customFormat="1" ht="13.5" customHeight="1">
      <c r="A96" s="1"/>
      <c r="B96" s="13"/>
      <c r="C96" s="13"/>
      <c r="D96" s="13"/>
      <c r="E96" s="12"/>
      <c r="F96" s="7"/>
      <c r="G96" s="4"/>
      <c r="H96" s="4"/>
      <c r="I96" s="7"/>
    </row>
    <row r="97" spans="1:9" s="2" customFormat="1" ht="13.5" customHeight="1">
      <c r="A97" s="1"/>
      <c r="B97" s="13"/>
      <c r="C97" s="13"/>
      <c r="D97" s="13"/>
      <c r="E97" s="12"/>
      <c r="F97" s="7"/>
      <c r="G97" s="4"/>
      <c r="H97" s="4"/>
      <c r="I97" s="7"/>
    </row>
    <row r="98" spans="1:9" s="2" customFormat="1" ht="13.5" customHeight="1">
      <c r="A98" s="1"/>
      <c r="B98" s="13"/>
      <c r="C98" s="13"/>
      <c r="D98" s="13"/>
      <c r="E98" s="12"/>
      <c r="F98" s="5"/>
      <c r="G98" s="4"/>
      <c r="H98" s="4"/>
      <c r="I98" s="7"/>
    </row>
    <row r="99" spans="1:9" s="2" customFormat="1" ht="13.5" customHeight="1">
      <c r="A99" s="1"/>
      <c r="B99" s="13"/>
      <c r="C99" s="13"/>
      <c r="D99" s="13"/>
      <c r="E99" s="12"/>
      <c r="F99" s="7"/>
      <c r="G99" s="4"/>
      <c r="H99" s="4"/>
      <c r="I99" s="7"/>
    </row>
    <row r="100" spans="1:9" s="2" customFormat="1" ht="13.5" customHeight="1">
      <c r="A100" s="1"/>
      <c r="B100" s="13"/>
      <c r="C100" s="13"/>
      <c r="D100" s="13"/>
      <c r="E100" s="12"/>
      <c r="F100" s="5"/>
      <c r="G100" s="4"/>
      <c r="H100" s="4"/>
      <c r="I100" s="7"/>
    </row>
    <row r="101" spans="1:9" s="2" customFormat="1" ht="13.5" customHeight="1">
      <c r="A101" s="1"/>
      <c r="B101" s="13"/>
      <c r="C101" s="13"/>
      <c r="D101" s="13"/>
      <c r="E101" s="12"/>
      <c r="F101" s="7"/>
      <c r="G101" s="4"/>
      <c r="H101" s="4"/>
      <c r="I101" s="7"/>
    </row>
    <row r="102" spans="1:9" s="2" customFormat="1" ht="13.5" customHeight="1">
      <c r="B102" s="13"/>
      <c r="C102" s="13"/>
      <c r="D102" s="13"/>
      <c r="E102" s="13"/>
      <c r="F102" s="7"/>
      <c r="G102" s="4"/>
      <c r="H102" s="4"/>
      <c r="I102" s="7"/>
    </row>
    <row r="103" spans="1:9" s="2" customFormat="1" ht="13.5" customHeight="1">
      <c r="B103" s="13"/>
      <c r="C103" s="13"/>
      <c r="D103" s="13"/>
      <c r="E103" s="13"/>
      <c r="F103" s="7"/>
      <c r="G103" s="4"/>
      <c r="H103" s="4"/>
      <c r="I103" s="7"/>
    </row>
    <row r="104" spans="1:9" ht="13.5" customHeight="1">
      <c r="A104" s="6"/>
      <c r="B104" s="13"/>
      <c r="C104" s="13"/>
      <c r="D104" s="13"/>
      <c r="F104" s="5"/>
    </row>
    <row r="105" spans="1:9" ht="13.5" customHeight="1">
      <c r="A105" s="2"/>
      <c r="B105" s="12"/>
      <c r="C105" s="12"/>
      <c r="D105" s="12"/>
      <c r="E105" s="12"/>
      <c r="F105" s="5"/>
      <c r="G105" s="3"/>
      <c r="H105" s="4"/>
      <c r="I105" s="7"/>
    </row>
    <row r="106" spans="1:9" s="2" customFormat="1" ht="13.5" customHeight="1">
      <c r="A106" s="1"/>
      <c r="B106" s="13"/>
      <c r="C106" s="13"/>
      <c r="D106" s="12"/>
      <c r="E106" s="13"/>
      <c r="F106" s="7"/>
      <c r="G106" s="4"/>
      <c r="H106" s="4"/>
      <c r="I106" s="5"/>
    </row>
    <row r="107" spans="1:9" s="2" customFormat="1" ht="13.5" customHeight="1">
      <c r="A107" s="1"/>
      <c r="B107" s="13"/>
      <c r="C107" s="13"/>
      <c r="D107" s="13"/>
      <c r="E107" s="13"/>
      <c r="F107" s="7"/>
      <c r="G107" s="4"/>
    </row>
    <row r="108" spans="1:9" s="2" customFormat="1" ht="13.5" customHeight="1">
      <c r="A108" s="1"/>
      <c r="B108" s="13"/>
      <c r="C108" s="13"/>
      <c r="D108" s="13"/>
      <c r="E108" s="13"/>
      <c r="F108" s="7"/>
      <c r="G108" s="4"/>
    </row>
    <row r="109" spans="1:9" s="2" customFormat="1" ht="13.5" customHeight="1">
      <c r="A109" s="1"/>
      <c r="B109" s="13"/>
      <c r="C109" s="13"/>
      <c r="D109" s="13"/>
      <c r="E109" s="13"/>
      <c r="F109" s="7"/>
      <c r="G109" s="4"/>
    </row>
    <row r="110" spans="1:9" s="2" customFormat="1" ht="13.5" customHeight="1">
      <c r="A110" s="1"/>
      <c r="B110" s="13"/>
      <c r="C110" s="13"/>
      <c r="D110" s="13"/>
      <c r="E110" s="13"/>
      <c r="F110" s="7"/>
      <c r="G110" s="4"/>
    </row>
    <row r="111" spans="1:9" s="2" customFormat="1" ht="13.5" customHeight="1">
      <c r="A111" s="1"/>
      <c r="B111" s="13"/>
      <c r="C111" s="13"/>
      <c r="D111" s="13"/>
      <c r="E111" s="13"/>
      <c r="F111" s="7"/>
      <c r="G111" s="4"/>
    </row>
    <row r="112" spans="1:9" s="2" customFormat="1" ht="13.5" customHeight="1">
      <c r="A112" s="1"/>
      <c r="B112" s="13"/>
      <c r="C112" s="13"/>
      <c r="D112" s="13"/>
      <c r="E112" s="13"/>
      <c r="F112" s="7"/>
      <c r="G112" s="4"/>
    </row>
    <row r="113" spans="1:9" s="2" customFormat="1" ht="13.5" customHeight="1">
      <c r="A113" s="1"/>
      <c r="B113" s="13"/>
      <c r="C113" s="13"/>
      <c r="D113" s="13"/>
      <c r="E113" s="13"/>
      <c r="F113" s="7"/>
      <c r="G113" s="4"/>
    </row>
    <row r="114" spans="1:9" s="2" customFormat="1" ht="13.5" customHeight="1">
      <c r="A114" s="1"/>
      <c r="B114" s="13"/>
      <c r="C114" s="13"/>
      <c r="D114" s="13"/>
      <c r="E114" s="13"/>
      <c r="F114" s="7"/>
      <c r="G114" s="4"/>
    </row>
    <row r="115" spans="1:9" s="2" customFormat="1" ht="13.5" customHeight="1">
      <c r="A115" s="1"/>
      <c r="B115" s="13"/>
      <c r="C115" s="13"/>
      <c r="D115" s="13"/>
      <c r="E115" s="13"/>
      <c r="F115" s="7"/>
      <c r="G115" s="4"/>
    </row>
    <row r="116" spans="1:9" s="2" customFormat="1" ht="13.5" customHeight="1">
      <c r="A116" s="1"/>
      <c r="B116" s="13"/>
      <c r="C116" s="13"/>
      <c r="D116" s="13"/>
      <c r="E116" s="13"/>
      <c r="F116" s="7"/>
      <c r="G116" s="4"/>
    </row>
    <row r="117" spans="1:9" s="2" customFormat="1" ht="13.5" customHeight="1">
      <c r="A117" s="1"/>
      <c r="B117" s="13"/>
      <c r="C117" s="13"/>
      <c r="D117" s="13"/>
      <c r="E117" s="13"/>
      <c r="F117" s="7"/>
      <c r="G117" s="4"/>
    </row>
    <row r="118" spans="1:9" s="2" customFormat="1" ht="13.5" customHeight="1">
      <c r="A118" s="1"/>
      <c r="B118" s="13"/>
      <c r="C118" s="13"/>
      <c r="D118" s="13"/>
      <c r="E118" s="13"/>
      <c r="F118" s="7"/>
      <c r="G118" s="4"/>
    </row>
    <row r="119" spans="1:9" s="2" customFormat="1" ht="13.5" customHeight="1">
      <c r="A119" s="1"/>
      <c r="B119" s="13"/>
      <c r="C119" s="13"/>
      <c r="D119" s="13"/>
      <c r="E119" s="13"/>
      <c r="F119" s="7"/>
      <c r="G119" s="4"/>
    </row>
    <row r="120" spans="1:9" s="2" customFormat="1" ht="13.5" customHeight="1">
      <c r="A120" s="1"/>
      <c r="B120" s="13"/>
      <c r="C120" s="13"/>
      <c r="D120" s="13"/>
      <c r="E120" s="13"/>
      <c r="F120" s="7"/>
      <c r="G120" s="4"/>
    </row>
    <row r="121" spans="1:9" s="2" customFormat="1" ht="13.5" customHeight="1">
      <c r="A121" s="1"/>
      <c r="B121" s="13"/>
      <c r="C121" s="13"/>
      <c r="D121" s="13"/>
      <c r="E121" s="13"/>
      <c r="F121" s="7"/>
      <c r="G121" s="4"/>
    </row>
    <row r="122" spans="1:9" s="2" customFormat="1" ht="13.5" customHeight="1">
      <c r="A122" s="1"/>
      <c r="B122" s="13"/>
      <c r="C122" s="13"/>
      <c r="D122" s="13"/>
      <c r="E122" s="13"/>
      <c r="F122" s="7"/>
      <c r="G122" s="4"/>
    </row>
    <row r="123" spans="1:9" s="2" customFormat="1" ht="13.5" customHeight="1">
      <c r="A123" s="1"/>
      <c r="B123" s="13"/>
      <c r="C123" s="13"/>
      <c r="D123" s="13"/>
      <c r="E123" s="13"/>
      <c r="F123" s="7"/>
      <c r="G123" s="4"/>
    </row>
    <row r="124" spans="1:9" s="2" customFormat="1" ht="13.5" customHeight="1">
      <c r="A124" s="1"/>
      <c r="B124" s="13"/>
      <c r="C124" s="13"/>
      <c r="D124" s="13"/>
      <c r="E124" s="13"/>
      <c r="F124" s="7"/>
      <c r="G124" s="4"/>
      <c r="I124" s="7"/>
    </row>
    <row r="125" spans="1:9" s="2" customFormat="1" ht="13.5" customHeight="1">
      <c r="A125" s="9"/>
      <c r="B125" s="13"/>
      <c r="C125" s="13"/>
      <c r="D125" s="13"/>
      <c r="E125" s="13"/>
      <c r="F125" s="7"/>
    </row>
    <row r="126" spans="1:9" s="2" customFormat="1" ht="13.5" customHeight="1">
      <c r="A126" s="1"/>
      <c r="B126" s="13"/>
      <c r="C126" s="13"/>
      <c r="D126" s="13"/>
      <c r="E126" s="13"/>
      <c r="F126" s="7"/>
    </row>
    <row r="127" spans="1:9" s="2" customFormat="1" ht="13.5" customHeight="1">
      <c r="A127" s="1"/>
      <c r="B127" s="13"/>
      <c r="C127" s="13"/>
      <c r="D127" s="13"/>
      <c r="E127" s="13"/>
      <c r="F127" s="7"/>
    </row>
    <row r="128" spans="1:9" s="2" customFormat="1">
      <c r="A128" s="1"/>
      <c r="B128" s="13"/>
      <c r="C128" s="13"/>
      <c r="D128" s="13"/>
      <c r="E128" s="13"/>
      <c r="F128" s="7"/>
    </row>
    <row r="129" spans="1:7" s="2" customFormat="1">
      <c r="A129" s="1"/>
      <c r="B129" s="13"/>
      <c r="C129" s="13"/>
      <c r="D129" s="13"/>
      <c r="E129" s="13"/>
      <c r="F129" s="7"/>
    </row>
    <row r="130" spans="1:7" s="2" customFormat="1">
      <c r="A130" s="1"/>
      <c r="B130" s="13"/>
      <c r="C130" s="13"/>
      <c r="D130" s="13"/>
      <c r="E130" s="13"/>
      <c r="F130" s="7"/>
    </row>
    <row r="131" spans="1:7" s="2" customFormat="1">
      <c r="B131" s="13"/>
      <c r="C131" s="13"/>
      <c r="D131" s="13"/>
      <c r="E131" s="13"/>
      <c r="F131" s="7"/>
    </row>
    <row r="132" spans="1:7" s="2" customFormat="1">
      <c r="B132" s="13"/>
      <c r="C132" s="13"/>
      <c r="D132" s="13"/>
      <c r="E132" s="13"/>
      <c r="F132" s="7"/>
    </row>
    <row r="133" spans="1:7" s="2" customFormat="1">
      <c r="A133" s="1"/>
      <c r="B133" s="15"/>
      <c r="C133" s="15"/>
      <c r="D133" s="15"/>
      <c r="E133" s="15"/>
      <c r="F133" s="7"/>
      <c r="G133" s="1"/>
    </row>
    <row r="134" spans="1:7" s="2" customFormat="1">
      <c r="A134" s="1"/>
      <c r="B134" s="15"/>
      <c r="C134" s="15"/>
      <c r="D134" s="15"/>
      <c r="E134" s="15"/>
      <c r="F134" s="7"/>
      <c r="G134" s="1"/>
    </row>
    <row r="135" spans="1:7" s="2" customFormat="1">
      <c r="A135" s="1"/>
      <c r="B135" s="15"/>
      <c r="C135" s="15"/>
      <c r="D135" s="15"/>
      <c r="E135" s="15"/>
      <c r="F135" s="7"/>
      <c r="G135" s="1"/>
    </row>
    <row r="136" spans="1:7" s="2" customFormat="1">
      <c r="A136" s="1"/>
      <c r="B136" s="15"/>
      <c r="C136" s="15"/>
      <c r="D136" s="15"/>
      <c r="E136" s="15"/>
      <c r="F136" s="7"/>
      <c r="G136" s="1"/>
    </row>
    <row r="137" spans="1:7" s="2" customFormat="1">
      <c r="A137" s="1"/>
      <c r="B137" s="15"/>
      <c r="C137" s="15"/>
      <c r="D137" s="15"/>
      <c r="E137" s="15"/>
      <c r="F137" s="7"/>
      <c r="G137" s="1"/>
    </row>
    <row r="138" spans="1:7" s="2" customFormat="1">
      <c r="A138" s="1"/>
      <c r="B138" s="15"/>
      <c r="C138" s="15"/>
      <c r="D138" s="15"/>
      <c r="E138" s="15"/>
      <c r="F138" s="7"/>
      <c r="G138" s="1"/>
    </row>
    <row r="139" spans="1:7" s="2" customFormat="1">
      <c r="A139" s="1"/>
      <c r="B139" s="15"/>
      <c r="C139" s="15"/>
      <c r="D139" s="15"/>
      <c r="E139" s="15"/>
      <c r="F139" s="7"/>
      <c r="G139" s="1"/>
    </row>
    <row r="140" spans="1:7" s="2" customFormat="1">
      <c r="A140" s="1"/>
      <c r="B140" s="15"/>
      <c r="C140" s="15"/>
      <c r="D140" s="15"/>
      <c r="E140" s="15"/>
      <c r="F140" s="7"/>
      <c r="G140" s="1"/>
    </row>
    <row r="141" spans="1:7" s="2" customFormat="1">
      <c r="A141" s="1"/>
      <c r="B141" s="15"/>
      <c r="C141" s="15"/>
      <c r="D141" s="15"/>
      <c r="E141" s="15"/>
      <c r="F141" s="7"/>
      <c r="G141" s="1"/>
    </row>
    <row r="142" spans="1:7" s="2" customFormat="1">
      <c r="A142" s="1"/>
      <c r="B142" s="15"/>
      <c r="C142" s="15"/>
      <c r="D142" s="15"/>
      <c r="E142" s="15"/>
      <c r="F142" s="7"/>
      <c r="G142" s="1"/>
    </row>
    <row r="143" spans="1:7" s="2" customFormat="1">
      <c r="A143" s="1"/>
      <c r="B143" s="15"/>
      <c r="C143" s="15"/>
      <c r="D143" s="15"/>
      <c r="E143" s="15"/>
      <c r="F143" s="7"/>
      <c r="G143" s="1"/>
    </row>
    <row r="144" spans="1:7" s="2" customFormat="1">
      <c r="A144" s="1"/>
      <c r="B144" s="15"/>
      <c r="C144" s="15"/>
      <c r="D144" s="15"/>
      <c r="E144" s="15"/>
      <c r="F144" s="7"/>
      <c r="G144" s="1"/>
    </row>
    <row r="145" spans="1:7" s="2" customFormat="1">
      <c r="A145" s="1"/>
      <c r="B145" s="15"/>
      <c r="C145" s="15"/>
      <c r="D145" s="15"/>
      <c r="E145" s="15"/>
      <c r="F145" s="7"/>
      <c r="G145" s="1"/>
    </row>
    <row r="146" spans="1:7" s="2" customFormat="1">
      <c r="A146" s="1"/>
      <c r="B146" s="15"/>
      <c r="C146" s="15"/>
      <c r="D146" s="15"/>
      <c r="E146" s="15"/>
      <c r="F146" s="7"/>
      <c r="G146" s="1"/>
    </row>
    <row r="147" spans="1:7" s="2" customFormat="1">
      <c r="A147" s="1"/>
      <c r="B147" s="15"/>
      <c r="C147" s="15"/>
      <c r="D147" s="15"/>
      <c r="E147" s="15"/>
      <c r="F147" s="7"/>
      <c r="G147" s="1"/>
    </row>
    <row r="148" spans="1:7" s="2" customFormat="1">
      <c r="A148" s="1"/>
      <c r="B148" s="15"/>
      <c r="C148" s="15"/>
      <c r="D148" s="15"/>
      <c r="E148" s="15"/>
      <c r="F148" s="7"/>
      <c r="G148" s="1"/>
    </row>
    <row r="149" spans="1:7" s="2" customFormat="1">
      <c r="A149" s="1"/>
      <c r="B149" s="15"/>
      <c r="C149" s="15"/>
      <c r="D149" s="15"/>
      <c r="E149" s="15"/>
      <c r="F149" s="7"/>
      <c r="G149" s="1"/>
    </row>
    <row r="150" spans="1:7" s="2" customFormat="1">
      <c r="A150" s="1"/>
      <c r="B150" s="15"/>
      <c r="C150" s="15"/>
      <c r="D150" s="15"/>
      <c r="E150" s="15"/>
      <c r="F150" s="7"/>
      <c r="G150" s="1"/>
    </row>
    <row r="151" spans="1:7" s="2" customFormat="1">
      <c r="A151" s="1"/>
      <c r="B151" s="15"/>
      <c r="C151" s="15"/>
      <c r="D151" s="15"/>
      <c r="E151" s="15"/>
      <c r="F151" s="7"/>
      <c r="G151" s="1"/>
    </row>
    <row r="152" spans="1:7" s="2" customFormat="1">
      <c r="A152" s="1"/>
      <c r="B152" s="15"/>
      <c r="C152" s="15"/>
      <c r="D152" s="15"/>
      <c r="E152" s="15"/>
      <c r="F152" s="7"/>
      <c r="G152" s="1"/>
    </row>
  </sheetData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2"/>
  <sheetViews>
    <sheetView zoomScale="81" zoomScaleNormal="81" workbookViewId="0"/>
  </sheetViews>
  <sheetFormatPr defaultColWidth="11.453125" defaultRowHeight="12.5"/>
  <cols>
    <col min="1" max="1" width="5.6328125" style="112" bestFit="1" customWidth="1"/>
    <col min="2" max="2" width="21.453125" style="113" customWidth="1"/>
    <col min="3" max="3" width="17.453125" style="113" customWidth="1"/>
    <col min="4" max="4" width="28.453125" style="113" customWidth="1"/>
    <col min="5" max="5" width="10.6328125" style="113" bestFit="1" customWidth="1"/>
    <col min="6" max="6" width="81.08984375" style="111" customWidth="1"/>
    <col min="7" max="7" width="5" style="113" bestFit="1" customWidth="1"/>
    <col min="8" max="8" width="100.08984375" style="109" bestFit="1" customWidth="1"/>
    <col min="9" max="16384" width="11.453125" style="112"/>
  </cols>
  <sheetData>
    <row r="1" spans="1:11" s="88" customFormat="1" ht="14.15" customHeight="1" thickBot="1">
      <c r="A1" s="80" t="s">
        <v>240</v>
      </c>
      <c r="B1" s="81"/>
      <c r="C1" s="81"/>
      <c r="D1" s="82"/>
      <c r="E1" s="83"/>
      <c r="F1" s="84"/>
      <c r="G1" s="85"/>
      <c r="H1" s="86"/>
      <c r="I1" s="87"/>
      <c r="J1" s="87"/>
      <c r="K1" s="87"/>
    </row>
    <row r="2" spans="1:11" s="94" customFormat="1" ht="14.15" customHeight="1">
      <c r="A2" s="89" t="s">
        <v>16</v>
      </c>
      <c r="B2" s="90" t="s">
        <v>54</v>
      </c>
      <c r="C2" s="90" t="s">
        <v>55</v>
      </c>
      <c r="D2" s="90" t="s">
        <v>48</v>
      </c>
      <c r="E2" s="90" t="s">
        <v>19</v>
      </c>
      <c r="F2" s="91" t="s">
        <v>20</v>
      </c>
      <c r="G2" s="92"/>
      <c r="H2" s="92"/>
      <c r="I2" s="92"/>
      <c r="J2" s="93"/>
      <c r="K2" s="93"/>
    </row>
    <row r="3" spans="1:11" s="88" customFormat="1" ht="14.15" customHeight="1" thickBot="1">
      <c r="A3" s="95"/>
      <c r="B3" s="96">
        <v>12</v>
      </c>
      <c r="C3" s="96">
        <v>9</v>
      </c>
      <c r="D3" s="96">
        <v>13</v>
      </c>
      <c r="E3" s="96">
        <f t="shared" ref="E3" si="0">SUM(B3:D3)</f>
        <v>34</v>
      </c>
      <c r="F3" s="97"/>
      <c r="G3" s="98"/>
      <c r="H3" s="98"/>
      <c r="I3" s="98"/>
      <c r="J3" s="87"/>
      <c r="K3" s="87"/>
    </row>
    <row r="4" spans="1:11" s="93" customFormat="1" ht="14.15" customHeight="1" thickBot="1">
      <c r="A4" s="99" t="s">
        <v>79</v>
      </c>
      <c r="B4" s="100">
        <v>11</v>
      </c>
      <c r="C4" s="100">
        <v>8</v>
      </c>
      <c r="D4" s="100">
        <v>11</v>
      </c>
      <c r="E4" s="90">
        <f>B4+C4+D4</f>
        <v>30</v>
      </c>
      <c r="F4" s="101" t="s">
        <v>109</v>
      </c>
    </row>
    <row r="5" spans="1:11" s="105" customFormat="1" ht="14.15" customHeight="1" thickBot="1">
      <c r="A5" s="99" t="s">
        <v>80</v>
      </c>
      <c r="B5" s="102">
        <v>11</v>
      </c>
      <c r="C5" s="103">
        <v>7</v>
      </c>
      <c r="D5" s="103">
        <v>13</v>
      </c>
      <c r="E5" s="90">
        <f t="shared" ref="E5:E33" si="1">B5+C5+D5</f>
        <v>31</v>
      </c>
      <c r="F5" s="104" t="s">
        <v>110</v>
      </c>
    </row>
    <row r="6" spans="1:11" s="105" customFormat="1" ht="14.15" customHeight="1" thickBot="1">
      <c r="A6" s="99" t="s">
        <v>81</v>
      </c>
      <c r="B6" s="102">
        <v>12</v>
      </c>
      <c r="C6" s="102">
        <v>9</v>
      </c>
      <c r="D6" s="102">
        <v>13</v>
      </c>
      <c r="E6" s="90">
        <f t="shared" si="1"/>
        <v>34</v>
      </c>
      <c r="F6" s="105" t="s">
        <v>107</v>
      </c>
    </row>
    <row r="7" spans="1:11" s="105" customFormat="1" ht="14.15" customHeight="1" thickBot="1">
      <c r="A7" s="99" t="s">
        <v>82</v>
      </c>
      <c r="B7" s="102">
        <v>12</v>
      </c>
      <c r="C7" s="102">
        <v>9</v>
      </c>
      <c r="D7" s="102">
        <v>13</v>
      </c>
      <c r="E7" s="90">
        <f t="shared" si="1"/>
        <v>34</v>
      </c>
      <c r="F7" s="105" t="s">
        <v>107</v>
      </c>
    </row>
    <row r="8" spans="1:11" s="105" customFormat="1" ht="14.15" customHeight="1" thickBot="1">
      <c r="A8" s="99" t="s">
        <v>83</v>
      </c>
      <c r="B8" s="103">
        <v>11</v>
      </c>
      <c r="C8" s="103">
        <v>9</v>
      </c>
      <c r="D8" s="103">
        <v>13</v>
      </c>
      <c r="E8" s="90">
        <f t="shared" si="1"/>
        <v>33</v>
      </c>
      <c r="F8" s="104" t="s">
        <v>111</v>
      </c>
    </row>
    <row r="9" spans="1:11" s="105" customFormat="1" ht="14.15" customHeight="1" thickBot="1">
      <c r="A9" s="99" t="s">
        <v>84</v>
      </c>
      <c r="B9" s="103">
        <v>9</v>
      </c>
      <c r="C9" s="103">
        <v>7</v>
      </c>
      <c r="D9" s="103">
        <v>11</v>
      </c>
      <c r="E9" s="90">
        <f t="shared" si="1"/>
        <v>27</v>
      </c>
      <c r="F9" s="104" t="s">
        <v>112</v>
      </c>
    </row>
    <row r="10" spans="1:11" s="105" customFormat="1" ht="14.15" customHeight="1" thickBot="1">
      <c r="A10" s="99" t="s">
        <v>85</v>
      </c>
      <c r="B10" s="103">
        <v>11</v>
      </c>
      <c r="C10" s="103">
        <v>9</v>
      </c>
      <c r="D10" s="103">
        <v>13</v>
      </c>
      <c r="E10" s="90">
        <f t="shared" si="1"/>
        <v>33</v>
      </c>
      <c r="F10" s="104" t="s">
        <v>111</v>
      </c>
    </row>
    <row r="11" spans="1:11" s="105" customFormat="1" ht="14.15" customHeight="1" thickBot="1">
      <c r="A11" s="99" t="s">
        <v>86</v>
      </c>
      <c r="B11" s="103">
        <v>10</v>
      </c>
      <c r="C11" s="103">
        <v>9</v>
      </c>
      <c r="D11" s="103">
        <v>11</v>
      </c>
      <c r="E11" s="90">
        <f t="shared" si="1"/>
        <v>30</v>
      </c>
      <c r="F11" s="104" t="s">
        <v>113</v>
      </c>
    </row>
    <row r="12" spans="1:11" s="105" customFormat="1" ht="14.15" customHeight="1" thickBot="1">
      <c r="A12" s="99" t="s">
        <v>87</v>
      </c>
      <c r="B12" s="103">
        <v>10</v>
      </c>
      <c r="C12" s="103">
        <v>8</v>
      </c>
      <c r="D12" s="103">
        <v>11</v>
      </c>
      <c r="E12" s="90">
        <f t="shared" si="1"/>
        <v>29</v>
      </c>
      <c r="F12" s="104" t="s">
        <v>114</v>
      </c>
    </row>
    <row r="13" spans="1:11" s="105" customFormat="1" ht="14.15" customHeight="1" thickBot="1">
      <c r="A13" s="99" t="s">
        <v>88</v>
      </c>
      <c r="B13" s="103">
        <v>11</v>
      </c>
      <c r="C13" s="103">
        <v>9</v>
      </c>
      <c r="D13" s="103">
        <v>13</v>
      </c>
      <c r="E13" s="90">
        <f t="shared" si="1"/>
        <v>33</v>
      </c>
      <c r="F13" s="104" t="s">
        <v>111</v>
      </c>
    </row>
    <row r="14" spans="1:11" s="105" customFormat="1" ht="14.15" customHeight="1" thickBot="1">
      <c r="A14" s="99" t="s">
        <v>89</v>
      </c>
      <c r="B14" s="103">
        <v>11</v>
      </c>
      <c r="C14" s="103">
        <v>8</v>
      </c>
      <c r="D14" s="103">
        <v>13</v>
      </c>
      <c r="E14" s="90">
        <f t="shared" si="1"/>
        <v>32</v>
      </c>
      <c r="F14" s="106" t="s">
        <v>115</v>
      </c>
    </row>
    <row r="15" spans="1:11" s="105" customFormat="1" ht="14.15" customHeight="1" thickBot="1">
      <c r="A15" s="99" t="s">
        <v>90</v>
      </c>
      <c r="B15" s="103">
        <v>10</v>
      </c>
      <c r="C15" s="103">
        <v>7</v>
      </c>
      <c r="D15" s="103">
        <v>13</v>
      </c>
      <c r="E15" s="90">
        <f t="shared" si="1"/>
        <v>30</v>
      </c>
      <c r="F15" s="104" t="s">
        <v>121</v>
      </c>
    </row>
    <row r="16" spans="1:11" s="105" customFormat="1" ht="14.15" customHeight="1" thickBot="1">
      <c r="A16" s="99" t="s">
        <v>91</v>
      </c>
      <c r="B16" s="103">
        <v>10</v>
      </c>
      <c r="C16" s="102">
        <v>9</v>
      </c>
      <c r="D16" s="102">
        <v>13</v>
      </c>
      <c r="E16" s="90">
        <f t="shared" si="1"/>
        <v>32</v>
      </c>
      <c r="F16" s="104" t="s">
        <v>116</v>
      </c>
    </row>
    <row r="17" spans="1:6" s="105" customFormat="1" ht="14.15" customHeight="1" thickBot="1">
      <c r="A17" s="99" t="s">
        <v>92</v>
      </c>
      <c r="B17" s="103">
        <v>11</v>
      </c>
      <c r="C17" s="102">
        <v>9</v>
      </c>
      <c r="D17" s="102">
        <v>13</v>
      </c>
      <c r="E17" s="90">
        <f t="shared" si="1"/>
        <v>33</v>
      </c>
      <c r="F17" s="105" t="s">
        <v>111</v>
      </c>
    </row>
    <row r="18" spans="1:6" s="105" customFormat="1" ht="14.15" customHeight="1" thickBot="1">
      <c r="A18" s="99" t="s">
        <v>93</v>
      </c>
      <c r="B18" s="103">
        <v>12</v>
      </c>
      <c r="C18" s="102">
        <v>9</v>
      </c>
      <c r="D18" s="102">
        <v>13</v>
      </c>
      <c r="E18" s="90">
        <f t="shared" si="1"/>
        <v>34</v>
      </c>
      <c r="F18" s="104" t="s">
        <v>107</v>
      </c>
    </row>
    <row r="19" spans="1:6" s="105" customFormat="1" ht="14.15" customHeight="1" thickBot="1">
      <c r="A19" s="99" t="s">
        <v>94</v>
      </c>
      <c r="B19" s="103">
        <v>12</v>
      </c>
      <c r="C19" s="102">
        <v>5</v>
      </c>
      <c r="D19" s="102">
        <v>13</v>
      </c>
      <c r="E19" s="90">
        <f t="shared" si="1"/>
        <v>30</v>
      </c>
      <c r="F19" s="104" t="s">
        <v>117</v>
      </c>
    </row>
    <row r="20" spans="1:6" s="105" customFormat="1" ht="14.15" customHeight="1" thickBot="1">
      <c r="A20" s="99" t="s">
        <v>95</v>
      </c>
      <c r="B20" s="103">
        <v>11</v>
      </c>
      <c r="C20" s="102">
        <v>9</v>
      </c>
      <c r="D20" s="102">
        <v>13</v>
      </c>
      <c r="E20" s="90">
        <f t="shared" si="1"/>
        <v>33</v>
      </c>
      <c r="F20" s="104" t="s">
        <v>108</v>
      </c>
    </row>
    <row r="21" spans="1:6" s="105" customFormat="1" ht="14.15" customHeight="1" thickBot="1">
      <c r="A21" s="99" t="s">
        <v>96</v>
      </c>
      <c r="B21" s="103">
        <v>10</v>
      </c>
      <c r="C21" s="102">
        <v>8</v>
      </c>
      <c r="D21" s="102">
        <v>10</v>
      </c>
      <c r="E21" s="90">
        <f>B21+C21+D21</f>
        <v>28</v>
      </c>
      <c r="F21" s="104" t="s">
        <v>124</v>
      </c>
    </row>
    <row r="22" spans="1:6" s="105" customFormat="1" ht="14.15" customHeight="1" thickBot="1">
      <c r="A22" s="99" t="s">
        <v>97</v>
      </c>
      <c r="B22" s="103">
        <v>12</v>
      </c>
      <c r="C22" s="102">
        <v>9</v>
      </c>
      <c r="D22" s="102">
        <v>13</v>
      </c>
      <c r="E22" s="90">
        <f t="shared" si="1"/>
        <v>34</v>
      </c>
      <c r="F22" s="104" t="s">
        <v>107</v>
      </c>
    </row>
    <row r="23" spans="1:6" s="105" customFormat="1" ht="14.15" customHeight="1" thickBot="1">
      <c r="A23" s="99" t="s">
        <v>98</v>
      </c>
      <c r="B23" s="103">
        <v>12</v>
      </c>
      <c r="C23" s="102">
        <v>9</v>
      </c>
      <c r="D23" s="102">
        <v>13</v>
      </c>
      <c r="E23" s="90">
        <f t="shared" si="1"/>
        <v>34</v>
      </c>
      <c r="F23" s="104" t="s">
        <v>107</v>
      </c>
    </row>
    <row r="24" spans="1:6" s="105" customFormat="1" ht="14.15" customHeight="1" thickBot="1">
      <c r="A24" s="99" t="s">
        <v>99</v>
      </c>
      <c r="B24" s="103">
        <v>11</v>
      </c>
      <c r="C24" s="103">
        <v>9</v>
      </c>
      <c r="D24" s="103">
        <v>12</v>
      </c>
      <c r="E24" s="90">
        <f t="shared" si="1"/>
        <v>32</v>
      </c>
      <c r="F24" s="104" t="s">
        <v>118</v>
      </c>
    </row>
    <row r="25" spans="1:6" s="105" customFormat="1" ht="14.15" customHeight="1" thickBot="1">
      <c r="A25" s="99" t="s">
        <v>100</v>
      </c>
      <c r="B25" s="103">
        <v>11</v>
      </c>
      <c r="C25" s="102">
        <v>7</v>
      </c>
      <c r="D25" s="103">
        <v>8</v>
      </c>
      <c r="E25" s="90">
        <f t="shared" si="1"/>
        <v>26</v>
      </c>
      <c r="F25" s="104" t="s">
        <v>122</v>
      </c>
    </row>
    <row r="26" spans="1:6" s="105" customFormat="1" ht="14.15" customHeight="1" thickBot="1">
      <c r="A26" s="99" t="s">
        <v>101</v>
      </c>
      <c r="B26" s="103">
        <v>11</v>
      </c>
      <c r="C26" s="102">
        <v>9</v>
      </c>
      <c r="D26" s="103">
        <v>13</v>
      </c>
      <c r="E26" s="90">
        <f t="shared" si="1"/>
        <v>33</v>
      </c>
      <c r="F26" s="104" t="s">
        <v>111</v>
      </c>
    </row>
    <row r="27" spans="1:6" s="105" customFormat="1" ht="14.15" customHeight="1" thickBot="1">
      <c r="A27" s="99" t="s">
        <v>102</v>
      </c>
      <c r="B27" s="103">
        <v>11</v>
      </c>
      <c r="C27" s="102">
        <v>9</v>
      </c>
      <c r="D27" s="103">
        <v>13</v>
      </c>
      <c r="E27" s="90">
        <f t="shared" si="1"/>
        <v>33</v>
      </c>
      <c r="F27" s="104" t="s">
        <v>111</v>
      </c>
    </row>
    <row r="28" spans="1:6" s="105" customFormat="1" ht="14.15" customHeight="1" thickBot="1">
      <c r="A28" s="24" t="s">
        <v>229</v>
      </c>
      <c r="B28" s="103">
        <v>12</v>
      </c>
      <c r="C28" s="102">
        <v>9</v>
      </c>
      <c r="D28" s="103">
        <v>13</v>
      </c>
      <c r="E28" s="90">
        <f t="shared" si="1"/>
        <v>34</v>
      </c>
      <c r="F28" s="104" t="s">
        <v>107</v>
      </c>
    </row>
    <row r="29" spans="1:6" s="105" customFormat="1" ht="14.15" customHeight="1" thickBot="1">
      <c r="A29" s="24" t="s">
        <v>230</v>
      </c>
      <c r="B29" s="103">
        <v>9</v>
      </c>
      <c r="C29" s="102">
        <v>8</v>
      </c>
      <c r="D29" s="103">
        <v>13</v>
      </c>
      <c r="E29" s="90">
        <f t="shared" si="1"/>
        <v>30</v>
      </c>
      <c r="F29" s="104" t="s">
        <v>119</v>
      </c>
    </row>
    <row r="30" spans="1:6" s="105" customFormat="1" ht="14.15" customHeight="1" thickBot="1">
      <c r="A30" s="99" t="s">
        <v>103</v>
      </c>
      <c r="B30" s="103">
        <v>11</v>
      </c>
      <c r="C30" s="103">
        <v>8</v>
      </c>
      <c r="D30" s="103">
        <v>12</v>
      </c>
      <c r="E30" s="90">
        <f t="shared" si="1"/>
        <v>31</v>
      </c>
      <c r="F30" s="104" t="s">
        <v>120</v>
      </c>
    </row>
    <row r="31" spans="1:6" s="105" customFormat="1" ht="14.15" customHeight="1" thickBot="1">
      <c r="A31" s="99" t="s">
        <v>104</v>
      </c>
      <c r="B31" s="103">
        <v>10</v>
      </c>
      <c r="C31" s="102">
        <v>7</v>
      </c>
      <c r="D31" s="102">
        <v>11</v>
      </c>
      <c r="E31" s="90">
        <f>B31+C31+D31</f>
        <v>28</v>
      </c>
      <c r="F31" s="104" t="s">
        <v>123</v>
      </c>
    </row>
    <row r="32" spans="1:6" s="105" customFormat="1" ht="14.15" customHeight="1" thickBot="1">
      <c r="A32" s="99" t="s">
        <v>105</v>
      </c>
      <c r="B32" s="103">
        <v>11</v>
      </c>
      <c r="C32" s="103">
        <v>9</v>
      </c>
      <c r="D32" s="103">
        <v>13</v>
      </c>
      <c r="E32" s="90">
        <f t="shared" si="1"/>
        <v>33</v>
      </c>
      <c r="F32" s="104" t="s">
        <v>111</v>
      </c>
    </row>
    <row r="33" spans="1:11" s="108" customFormat="1" ht="14.15" customHeight="1" thickBot="1">
      <c r="A33" s="99" t="s">
        <v>106</v>
      </c>
      <c r="B33" s="107">
        <v>11</v>
      </c>
      <c r="C33" s="107">
        <v>9</v>
      </c>
      <c r="D33" s="107">
        <v>13</v>
      </c>
      <c r="E33" s="90">
        <f t="shared" si="1"/>
        <v>33</v>
      </c>
      <c r="F33" s="108" t="s">
        <v>111</v>
      </c>
    </row>
    <row r="34" spans="1:11" ht="13.5" customHeight="1">
      <c r="A34" s="109"/>
      <c r="B34" s="110"/>
      <c r="C34" s="110"/>
      <c r="D34" s="110"/>
      <c r="E34" s="110"/>
      <c r="G34" s="110"/>
    </row>
    <row r="35" spans="1:11" ht="13.5" customHeight="1">
      <c r="A35" s="109"/>
      <c r="B35" s="110"/>
      <c r="C35" s="110"/>
      <c r="D35" s="110"/>
      <c r="E35" s="110"/>
      <c r="G35" s="110"/>
    </row>
    <row r="36" spans="1:11" ht="13.5" customHeight="1">
      <c r="A36" s="109"/>
      <c r="B36" s="110"/>
      <c r="C36" s="110"/>
      <c r="D36" s="110"/>
      <c r="E36" s="110"/>
      <c r="G36" s="110"/>
    </row>
    <row r="37" spans="1:11" ht="13.5" customHeight="1">
      <c r="A37" s="109"/>
      <c r="B37" s="110"/>
      <c r="C37" s="110"/>
      <c r="D37" s="110"/>
      <c r="E37" s="110"/>
      <c r="G37" s="110"/>
    </row>
    <row r="38" spans="1:11" ht="13.5" customHeight="1">
      <c r="A38" s="109"/>
      <c r="B38" s="110"/>
      <c r="C38" s="110"/>
      <c r="D38" s="110"/>
      <c r="E38" s="110"/>
      <c r="G38" s="110"/>
    </row>
    <row r="39" spans="1:11" ht="13.5" customHeight="1">
      <c r="A39" s="109"/>
      <c r="B39" s="110"/>
      <c r="C39" s="110"/>
      <c r="D39" s="110"/>
      <c r="E39" s="110"/>
      <c r="G39" s="111"/>
      <c r="H39" s="112"/>
    </row>
    <row r="40" spans="1:11" ht="13.5" customHeight="1">
      <c r="A40" s="109"/>
      <c r="B40" s="110"/>
      <c r="C40" s="110"/>
      <c r="D40" s="110"/>
      <c r="E40" s="110"/>
      <c r="G40" s="110"/>
    </row>
    <row r="41" spans="1:11" ht="13.5" customHeight="1">
      <c r="A41" s="109"/>
      <c r="B41" s="110"/>
      <c r="C41" s="110"/>
      <c r="D41" s="110"/>
      <c r="E41" s="110"/>
      <c r="G41" s="110"/>
    </row>
    <row r="42" spans="1:11" ht="13.5" customHeight="1">
      <c r="A42" s="109"/>
      <c r="B42" s="110"/>
      <c r="C42" s="110"/>
      <c r="D42" s="110"/>
      <c r="E42" s="110"/>
      <c r="G42" s="110"/>
    </row>
    <row r="43" spans="1:11" ht="13.5" customHeight="1">
      <c r="B43" s="110"/>
      <c r="C43" s="110"/>
      <c r="D43" s="110"/>
      <c r="E43" s="110"/>
    </row>
    <row r="44" spans="1:11" ht="13.5" customHeight="1">
      <c r="A44" s="114"/>
      <c r="B44" s="110"/>
      <c r="C44" s="110"/>
      <c r="D44" s="110"/>
    </row>
    <row r="45" spans="1:11" ht="13.5" customHeight="1">
      <c r="B45" s="110"/>
      <c r="C45" s="110"/>
      <c r="D45" s="110"/>
      <c r="E45" s="110"/>
      <c r="G45" s="110"/>
      <c r="I45" s="115"/>
      <c r="J45" s="115"/>
      <c r="K45" s="115"/>
    </row>
    <row r="46" spans="1:11" ht="13.5" customHeight="1">
      <c r="B46" s="110"/>
      <c r="C46" s="110"/>
      <c r="D46" s="110"/>
      <c r="E46" s="110"/>
      <c r="G46" s="110"/>
      <c r="I46" s="115"/>
      <c r="J46" s="115"/>
      <c r="K46" s="115"/>
    </row>
    <row r="47" spans="1:11" ht="13.5" customHeight="1">
      <c r="B47" s="110"/>
      <c r="C47" s="110"/>
      <c r="D47" s="110"/>
      <c r="E47" s="110"/>
      <c r="G47" s="110"/>
      <c r="I47" s="115"/>
      <c r="J47" s="115"/>
      <c r="K47" s="115"/>
    </row>
    <row r="48" spans="1:11" ht="13.5" customHeight="1">
      <c r="B48" s="110"/>
      <c r="C48" s="110"/>
      <c r="D48" s="110"/>
      <c r="E48" s="110"/>
      <c r="G48" s="110"/>
      <c r="H48" s="112"/>
    </row>
    <row r="49" spans="2:8" ht="13.5" customHeight="1">
      <c r="B49" s="110"/>
      <c r="C49" s="110"/>
      <c r="D49" s="110"/>
      <c r="E49" s="110"/>
      <c r="G49" s="110"/>
      <c r="H49" s="112"/>
    </row>
    <row r="50" spans="2:8" ht="13.5" customHeight="1">
      <c r="B50" s="110"/>
      <c r="C50" s="110"/>
      <c r="D50" s="110"/>
      <c r="E50" s="110"/>
      <c r="G50" s="110"/>
      <c r="H50" s="112"/>
    </row>
    <row r="51" spans="2:8" ht="13.5" customHeight="1">
      <c r="B51" s="110"/>
      <c r="C51" s="110"/>
      <c r="D51" s="110"/>
      <c r="E51" s="110"/>
      <c r="G51" s="110"/>
      <c r="H51" s="112"/>
    </row>
    <row r="52" spans="2:8" ht="13.5" customHeight="1">
      <c r="B52" s="110"/>
      <c r="C52" s="110"/>
      <c r="D52" s="110"/>
      <c r="E52" s="110"/>
      <c r="G52" s="110"/>
      <c r="H52" s="112"/>
    </row>
    <row r="53" spans="2:8" ht="13.5" customHeight="1">
      <c r="B53" s="110"/>
      <c r="C53" s="110"/>
      <c r="D53" s="110"/>
      <c r="E53" s="110"/>
      <c r="G53" s="110"/>
      <c r="H53" s="112"/>
    </row>
    <row r="54" spans="2:8" ht="13.5" customHeight="1">
      <c r="B54" s="110"/>
      <c r="C54" s="110"/>
      <c r="D54" s="110"/>
      <c r="E54" s="110"/>
      <c r="G54" s="110"/>
      <c r="H54" s="112"/>
    </row>
    <row r="55" spans="2:8" ht="13.5" customHeight="1">
      <c r="B55" s="110"/>
      <c r="C55" s="110"/>
      <c r="D55" s="110"/>
      <c r="E55" s="110"/>
      <c r="G55" s="110"/>
      <c r="H55" s="112"/>
    </row>
    <row r="56" spans="2:8" ht="13.5" customHeight="1">
      <c r="B56" s="110"/>
      <c r="C56" s="110"/>
      <c r="D56" s="110"/>
      <c r="E56" s="110"/>
      <c r="G56" s="110"/>
      <c r="H56" s="112"/>
    </row>
    <row r="57" spans="2:8" ht="13.5" customHeight="1">
      <c r="B57" s="110"/>
      <c r="C57" s="110"/>
      <c r="D57" s="110"/>
      <c r="E57" s="110"/>
      <c r="G57" s="110"/>
      <c r="H57" s="112"/>
    </row>
    <row r="58" spans="2:8" ht="13.5" customHeight="1">
      <c r="B58" s="110"/>
      <c r="C58" s="110"/>
      <c r="D58" s="110"/>
      <c r="E58" s="110"/>
      <c r="G58" s="110"/>
      <c r="H58" s="112"/>
    </row>
    <row r="59" spans="2:8" ht="13.5" customHeight="1">
      <c r="B59" s="110"/>
      <c r="C59" s="110"/>
      <c r="D59" s="110"/>
      <c r="E59" s="110"/>
      <c r="G59" s="110"/>
      <c r="H59" s="112"/>
    </row>
    <row r="60" spans="2:8" ht="13.5" customHeight="1">
      <c r="B60" s="110"/>
      <c r="C60" s="110"/>
      <c r="D60" s="110"/>
      <c r="E60" s="110"/>
      <c r="G60" s="110"/>
      <c r="H60" s="112"/>
    </row>
    <row r="61" spans="2:8" ht="13.5" customHeight="1">
      <c r="B61" s="110"/>
      <c r="C61" s="110"/>
      <c r="D61" s="110"/>
      <c r="E61" s="110"/>
      <c r="G61" s="110"/>
      <c r="H61" s="112"/>
    </row>
    <row r="62" spans="2:8" ht="13.5" customHeight="1">
      <c r="B62" s="110"/>
      <c r="C62" s="110"/>
      <c r="D62" s="110"/>
      <c r="E62" s="110"/>
      <c r="G62" s="110"/>
      <c r="H62" s="112"/>
    </row>
    <row r="63" spans="2:8" ht="13.5" customHeight="1">
      <c r="B63" s="110"/>
      <c r="C63" s="110"/>
      <c r="D63" s="110"/>
      <c r="E63" s="110"/>
      <c r="G63" s="110"/>
      <c r="H63" s="112"/>
    </row>
    <row r="64" spans="2:8" ht="13.5" customHeight="1">
      <c r="B64" s="110"/>
      <c r="C64" s="110"/>
      <c r="D64" s="110"/>
      <c r="E64" s="110"/>
      <c r="G64" s="110"/>
      <c r="H64" s="112"/>
    </row>
    <row r="65" spans="1:11" ht="13.5" customHeight="1">
      <c r="B65" s="110"/>
      <c r="C65" s="110"/>
      <c r="D65" s="110"/>
      <c r="E65" s="110"/>
      <c r="G65" s="110"/>
      <c r="H65" s="112"/>
    </row>
    <row r="66" spans="1:11" ht="13.5" customHeight="1">
      <c r="B66" s="110"/>
      <c r="C66" s="110"/>
      <c r="D66" s="110"/>
      <c r="E66" s="110"/>
      <c r="G66" s="110"/>
      <c r="H66" s="112"/>
    </row>
    <row r="67" spans="1:11" ht="13.5" customHeight="1">
      <c r="B67" s="110"/>
      <c r="C67" s="110"/>
      <c r="D67" s="110"/>
      <c r="E67" s="110"/>
      <c r="G67" s="110"/>
      <c r="H67" s="112"/>
    </row>
    <row r="68" spans="1:11" ht="13.5" customHeight="1">
      <c r="B68" s="110"/>
      <c r="C68" s="110"/>
      <c r="D68" s="110"/>
      <c r="E68" s="110"/>
      <c r="G68" s="110"/>
      <c r="H68" s="116"/>
    </row>
    <row r="69" spans="1:11" ht="13.5" customHeight="1">
      <c r="B69" s="110"/>
      <c r="C69" s="110"/>
      <c r="D69" s="110"/>
      <c r="E69" s="110"/>
      <c r="G69" s="110"/>
      <c r="H69" s="112"/>
    </row>
    <row r="70" spans="1:11" ht="13.5" customHeight="1">
      <c r="B70" s="110"/>
      <c r="C70" s="110"/>
      <c r="D70" s="110"/>
      <c r="E70" s="110"/>
      <c r="G70" s="110"/>
      <c r="H70" s="112"/>
    </row>
    <row r="71" spans="1:11" ht="13.5" customHeight="1">
      <c r="B71" s="110"/>
      <c r="C71" s="110"/>
      <c r="D71" s="110"/>
      <c r="E71" s="110"/>
      <c r="G71" s="110"/>
      <c r="H71" s="112"/>
    </row>
    <row r="72" spans="1:11" ht="13.5" customHeight="1">
      <c r="B72" s="110"/>
      <c r="C72" s="110"/>
      <c r="D72" s="110"/>
      <c r="E72" s="110"/>
      <c r="G72" s="110"/>
      <c r="H72" s="112"/>
    </row>
    <row r="73" spans="1:11" ht="13.5" customHeight="1">
      <c r="B73" s="110"/>
      <c r="C73" s="110"/>
      <c r="D73" s="110"/>
    </row>
    <row r="74" spans="1:11" ht="13.5" customHeight="1">
      <c r="A74" s="114"/>
      <c r="B74" s="110"/>
      <c r="C74" s="110"/>
      <c r="D74" s="110"/>
    </row>
    <row r="75" spans="1:11" ht="13.5" customHeight="1">
      <c r="B75" s="110"/>
      <c r="C75" s="110"/>
      <c r="D75" s="110"/>
      <c r="E75" s="110"/>
      <c r="G75" s="110"/>
      <c r="I75" s="115"/>
      <c r="J75" s="115"/>
      <c r="K75" s="109"/>
    </row>
    <row r="76" spans="1:11" ht="13.5" customHeight="1">
      <c r="B76" s="110"/>
      <c r="C76" s="110"/>
      <c r="D76" s="110"/>
      <c r="E76" s="110"/>
      <c r="G76" s="110"/>
      <c r="I76" s="115"/>
      <c r="J76" s="115"/>
      <c r="K76" s="109"/>
    </row>
    <row r="77" spans="1:11" ht="13.5" customHeight="1">
      <c r="B77" s="110"/>
      <c r="C77" s="110"/>
      <c r="D77" s="110"/>
      <c r="E77" s="110"/>
      <c r="G77" s="110"/>
      <c r="I77" s="115"/>
      <c r="J77" s="115"/>
      <c r="K77" s="109"/>
    </row>
    <row r="78" spans="1:11" ht="13.5" customHeight="1">
      <c r="B78" s="110"/>
      <c r="C78" s="110"/>
      <c r="D78" s="110"/>
      <c r="E78" s="110"/>
      <c r="G78" s="110"/>
      <c r="I78" s="115"/>
      <c r="J78" s="115"/>
      <c r="K78" s="109"/>
    </row>
    <row r="79" spans="1:11" ht="13.5" customHeight="1">
      <c r="B79" s="110"/>
      <c r="C79" s="110"/>
      <c r="D79" s="110"/>
      <c r="E79" s="110"/>
      <c r="G79" s="110"/>
      <c r="I79" s="115"/>
      <c r="J79" s="115"/>
      <c r="K79" s="109"/>
    </row>
    <row r="80" spans="1:11" ht="13.5" customHeight="1">
      <c r="B80" s="110"/>
      <c r="C80" s="110"/>
      <c r="D80" s="110"/>
      <c r="E80" s="110"/>
      <c r="G80" s="110"/>
      <c r="I80" s="115"/>
      <c r="J80" s="115"/>
      <c r="K80" s="109"/>
    </row>
    <row r="81" spans="2:11" ht="13.5" customHeight="1">
      <c r="B81" s="110"/>
      <c r="C81" s="110"/>
      <c r="D81" s="110"/>
      <c r="E81" s="110"/>
      <c r="G81" s="110"/>
      <c r="I81" s="115"/>
      <c r="J81" s="115"/>
      <c r="K81" s="109"/>
    </row>
    <row r="82" spans="2:11" ht="13.5" customHeight="1">
      <c r="B82" s="110"/>
      <c r="C82" s="110"/>
      <c r="D82" s="110"/>
      <c r="E82" s="110"/>
      <c r="G82" s="110"/>
      <c r="I82" s="115"/>
      <c r="J82" s="115"/>
      <c r="K82" s="109"/>
    </row>
    <row r="83" spans="2:11" ht="13.5" customHeight="1">
      <c r="B83" s="110"/>
      <c r="C83" s="110"/>
      <c r="D83" s="110"/>
      <c r="E83" s="110"/>
      <c r="G83" s="110"/>
      <c r="I83" s="115"/>
      <c r="J83" s="115"/>
      <c r="K83" s="109"/>
    </row>
    <row r="84" spans="2:11" ht="13.5" customHeight="1">
      <c r="B84" s="110"/>
      <c r="C84" s="110"/>
      <c r="D84" s="110"/>
      <c r="E84" s="110"/>
      <c r="G84" s="110"/>
      <c r="I84" s="115"/>
      <c r="J84" s="115"/>
      <c r="K84" s="109"/>
    </row>
    <row r="85" spans="2:11" ht="13.5" customHeight="1">
      <c r="B85" s="110"/>
      <c r="C85" s="110"/>
      <c r="D85" s="110"/>
      <c r="E85" s="110"/>
      <c r="G85" s="110"/>
      <c r="I85" s="115"/>
      <c r="J85" s="115"/>
      <c r="K85" s="109"/>
    </row>
    <row r="86" spans="2:11" ht="13.5" customHeight="1">
      <c r="B86" s="110"/>
      <c r="C86" s="110"/>
      <c r="D86" s="110"/>
      <c r="E86" s="110"/>
      <c r="G86" s="110"/>
      <c r="I86" s="115"/>
      <c r="J86" s="115"/>
      <c r="K86" s="109"/>
    </row>
    <row r="87" spans="2:11" ht="13.5" customHeight="1">
      <c r="B87" s="110"/>
      <c r="C87" s="110"/>
      <c r="D87" s="110"/>
      <c r="E87" s="110"/>
      <c r="G87" s="110"/>
      <c r="I87" s="115"/>
      <c r="J87" s="115"/>
      <c r="K87" s="109"/>
    </row>
    <row r="88" spans="2:11" ht="13.5" customHeight="1">
      <c r="B88" s="110"/>
      <c r="C88" s="110"/>
      <c r="D88" s="110"/>
      <c r="E88" s="110"/>
      <c r="G88" s="110"/>
      <c r="I88" s="115"/>
      <c r="J88" s="115"/>
      <c r="K88" s="109"/>
    </row>
    <row r="89" spans="2:11" ht="13.5" customHeight="1">
      <c r="B89" s="110"/>
      <c r="C89" s="110"/>
      <c r="D89" s="110"/>
      <c r="E89" s="110"/>
      <c r="G89" s="110"/>
      <c r="I89" s="115"/>
      <c r="J89" s="115"/>
      <c r="K89" s="109"/>
    </row>
    <row r="90" spans="2:11" ht="13.5" customHeight="1">
      <c r="B90" s="110"/>
      <c r="C90" s="110"/>
      <c r="D90" s="110"/>
      <c r="E90" s="110"/>
      <c r="G90" s="110"/>
      <c r="I90" s="115"/>
      <c r="J90" s="115"/>
      <c r="K90" s="109"/>
    </row>
    <row r="91" spans="2:11" ht="13.5" customHeight="1">
      <c r="B91" s="110"/>
      <c r="C91" s="110"/>
      <c r="D91" s="110"/>
      <c r="E91" s="110"/>
      <c r="G91" s="110"/>
      <c r="I91" s="115"/>
      <c r="J91" s="115"/>
      <c r="K91" s="109"/>
    </row>
    <row r="92" spans="2:11" ht="13.5" customHeight="1">
      <c r="B92" s="110"/>
      <c r="C92" s="110"/>
      <c r="D92" s="110"/>
      <c r="E92" s="110"/>
      <c r="G92" s="110"/>
      <c r="I92" s="115"/>
      <c r="J92" s="115"/>
      <c r="K92" s="109"/>
    </row>
    <row r="93" spans="2:11" ht="13.5" customHeight="1">
      <c r="B93" s="110"/>
      <c r="C93" s="110"/>
      <c r="D93" s="110"/>
      <c r="E93" s="110"/>
      <c r="G93" s="110"/>
    </row>
    <row r="94" spans="2:11" ht="13.5" customHeight="1">
      <c r="B94" s="110"/>
      <c r="C94" s="110"/>
      <c r="D94" s="110"/>
      <c r="E94" s="110"/>
      <c r="G94" s="110"/>
      <c r="I94" s="115"/>
      <c r="J94" s="115"/>
      <c r="K94" s="109"/>
    </row>
    <row r="95" spans="2:11" ht="13.5" customHeight="1">
      <c r="B95" s="110"/>
      <c r="C95" s="110"/>
      <c r="D95" s="110"/>
      <c r="E95" s="110"/>
      <c r="G95" s="110"/>
      <c r="I95" s="115"/>
      <c r="J95" s="115"/>
      <c r="K95" s="109"/>
    </row>
    <row r="96" spans="2:11" ht="13.5" customHeight="1">
      <c r="B96" s="110"/>
      <c r="C96" s="110"/>
      <c r="D96" s="110"/>
      <c r="E96" s="110"/>
      <c r="G96" s="110"/>
      <c r="I96" s="115"/>
      <c r="J96" s="115"/>
      <c r="K96" s="109"/>
    </row>
    <row r="97" spans="1:11" ht="13.5" customHeight="1">
      <c r="B97" s="110"/>
      <c r="C97" s="110"/>
      <c r="D97" s="110"/>
      <c r="E97" s="110"/>
      <c r="G97" s="110"/>
      <c r="I97" s="115"/>
      <c r="J97" s="115"/>
      <c r="K97" s="109"/>
    </row>
    <row r="98" spans="1:11" ht="13.5" customHeight="1">
      <c r="B98" s="110"/>
      <c r="C98" s="110"/>
      <c r="D98" s="110"/>
      <c r="E98" s="110"/>
      <c r="G98" s="110"/>
      <c r="I98" s="115"/>
      <c r="J98" s="115"/>
      <c r="K98" s="109"/>
    </row>
    <row r="99" spans="1:11" ht="13.5" customHeight="1">
      <c r="B99" s="110"/>
      <c r="C99" s="110"/>
      <c r="D99" s="110"/>
      <c r="E99" s="110"/>
      <c r="G99" s="110"/>
      <c r="I99" s="115"/>
      <c r="J99" s="115"/>
      <c r="K99" s="109"/>
    </row>
    <row r="100" spans="1:11" ht="13.5" customHeight="1">
      <c r="B100" s="110"/>
      <c r="C100" s="110"/>
      <c r="D100" s="110"/>
      <c r="E100" s="110"/>
      <c r="G100" s="110"/>
      <c r="I100" s="115"/>
      <c r="J100" s="115"/>
      <c r="K100" s="109"/>
    </row>
    <row r="101" spans="1:11" ht="13.5" customHeight="1">
      <c r="B101" s="110"/>
      <c r="C101" s="110"/>
      <c r="D101" s="110"/>
      <c r="E101" s="110"/>
      <c r="G101" s="110"/>
      <c r="I101" s="115"/>
      <c r="J101" s="115"/>
      <c r="K101" s="109"/>
    </row>
    <row r="102" spans="1:11" ht="13.5" customHeight="1">
      <c r="B102" s="110"/>
      <c r="C102" s="110"/>
      <c r="D102" s="110"/>
      <c r="E102" s="110"/>
      <c r="G102" s="110"/>
      <c r="I102" s="115"/>
      <c r="J102" s="115"/>
      <c r="K102" s="109"/>
    </row>
    <row r="103" spans="1:11" ht="13.5" customHeight="1">
      <c r="B103" s="110"/>
      <c r="C103" s="110"/>
      <c r="D103" s="110"/>
      <c r="E103" s="110"/>
      <c r="G103" s="110"/>
      <c r="I103" s="115"/>
      <c r="J103" s="115"/>
      <c r="K103" s="109"/>
    </row>
    <row r="104" spans="1:11" ht="13.5" customHeight="1">
      <c r="A104" s="114"/>
      <c r="B104" s="110"/>
      <c r="C104" s="110"/>
      <c r="D104" s="110"/>
    </row>
    <row r="105" spans="1:11" ht="13.5" customHeight="1">
      <c r="B105" s="110"/>
      <c r="C105" s="110"/>
      <c r="D105" s="110"/>
      <c r="E105" s="110"/>
      <c r="G105" s="110"/>
      <c r="I105" s="115"/>
      <c r="J105" s="115"/>
      <c r="K105" s="109"/>
    </row>
    <row r="106" spans="1:11" ht="13.5" customHeight="1">
      <c r="B106" s="110"/>
      <c r="C106" s="110"/>
      <c r="D106" s="110"/>
      <c r="E106" s="110"/>
      <c r="G106" s="110"/>
      <c r="I106" s="115"/>
      <c r="J106" s="115"/>
      <c r="K106" s="109"/>
    </row>
    <row r="107" spans="1:11" ht="13.5" customHeight="1">
      <c r="B107" s="110"/>
      <c r="C107" s="110"/>
      <c r="D107" s="110"/>
      <c r="E107" s="110"/>
      <c r="G107" s="110"/>
      <c r="I107" s="115"/>
    </row>
    <row r="108" spans="1:11" ht="13.5" customHeight="1">
      <c r="B108" s="110"/>
      <c r="C108" s="110"/>
      <c r="D108" s="110"/>
      <c r="E108" s="110"/>
      <c r="G108" s="110"/>
      <c r="I108" s="115"/>
    </row>
    <row r="109" spans="1:11" ht="13.5" customHeight="1">
      <c r="B109" s="110"/>
      <c r="C109" s="110"/>
      <c r="D109" s="110"/>
      <c r="E109" s="110"/>
      <c r="G109" s="110"/>
      <c r="I109" s="115"/>
    </row>
    <row r="110" spans="1:11" ht="13.5" customHeight="1">
      <c r="B110" s="110"/>
      <c r="C110" s="110"/>
      <c r="D110" s="110"/>
      <c r="E110" s="110"/>
      <c r="G110" s="110"/>
      <c r="I110" s="115"/>
    </row>
    <row r="111" spans="1:11" ht="13.5" customHeight="1">
      <c r="B111" s="110"/>
      <c r="C111" s="110"/>
      <c r="D111" s="110"/>
      <c r="E111" s="110"/>
      <c r="G111" s="110"/>
      <c r="I111" s="115"/>
    </row>
    <row r="112" spans="1:11" ht="13.5" customHeight="1">
      <c r="B112" s="110"/>
      <c r="C112" s="110"/>
      <c r="D112" s="110"/>
      <c r="E112" s="110"/>
      <c r="G112" s="110"/>
      <c r="I112" s="115"/>
    </row>
    <row r="113" spans="1:11" ht="13.5" customHeight="1">
      <c r="B113" s="110"/>
      <c r="C113" s="110"/>
      <c r="D113" s="110"/>
      <c r="E113" s="110"/>
      <c r="G113" s="110"/>
      <c r="I113" s="115"/>
    </row>
    <row r="114" spans="1:11" ht="13.5" customHeight="1">
      <c r="B114" s="110"/>
      <c r="C114" s="110"/>
      <c r="D114" s="110"/>
      <c r="E114" s="110"/>
      <c r="G114" s="110"/>
      <c r="I114" s="115"/>
    </row>
    <row r="115" spans="1:11" ht="13.5" customHeight="1">
      <c r="B115" s="110"/>
      <c r="C115" s="110"/>
      <c r="D115" s="110"/>
      <c r="E115" s="110"/>
      <c r="G115" s="110"/>
      <c r="I115" s="115"/>
    </row>
    <row r="116" spans="1:11" ht="13.5" customHeight="1">
      <c r="B116" s="110"/>
      <c r="C116" s="110"/>
      <c r="D116" s="110"/>
      <c r="E116" s="110"/>
      <c r="G116" s="110"/>
      <c r="I116" s="115"/>
    </row>
    <row r="117" spans="1:11" ht="13.5" customHeight="1">
      <c r="B117" s="110"/>
      <c r="C117" s="110"/>
      <c r="D117" s="110"/>
      <c r="E117" s="110"/>
      <c r="G117" s="110"/>
      <c r="I117" s="115"/>
    </row>
    <row r="118" spans="1:11" ht="13.5" customHeight="1">
      <c r="B118" s="110"/>
      <c r="C118" s="110"/>
      <c r="D118" s="110"/>
      <c r="E118" s="110"/>
      <c r="G118" s="110"/>
      <c r="I118" s="115"/>
    </row>
    <row r="119" spans="1:11" ht="13.5" customHeight="1">
      <c r="B119" s="110"/>
      <c r="C119" s="110"/>
      <c r="D119" s="110"/>
      <c r="E119" s="110"/>
      <c r="G119" s="110"/>
      <c r="I119" s="115"/>
    </row>
    <row r="120" spans="1:11" ht="13.5" customHeight="1">
      <c r="B120" s="110"/>
      <c r="C120" s="110"/>
      <c r="D120" s="110"/>
      <c r="E120" s="110"/>
      <c r="G120" s="110"/>
      <c r="I120" s="115"/>
    </row>
    <row r="121" spans="1:11" ht="13.5" customHeight="1">
      <c r="B121" s="110"/>
      <c r="C121" s="110"/>
      <c r="D121" s="110"/>
      <c r="E121" s="110"/>
      <c r="G121" s="110"/>
      <c r="I121" s="115"/>
    </row>
    <row r="122" spans="1:11" ht="13.5" customHeight="1">
      <c r="B122" s="110"/>
      <c r="C122" s="110"/>
      <c r="D122" s="110"/>
      <c r="E122" s="110"/>
      <c r="G122" s="110"/>
      <c r="I122" s="115"/>
    </row>
    <row r="123" spans="1:11" ht="13.5" customHeight="1">
      <c r="B123" s="110"/>
      <c r="C123" s="110"/>
      <c r="D123" s="110"/>
      <c r="E123" s="110"/>
      <c r="G123" s="110"/>
      <c r="I123" s="115"/>
    </row>
    <row r="124" spans="1:11" ht="13.5" customHeight="1">
      <c r="B124" s="110"/>
      <c r="C124" s="110"/>
      <c r="D124" s="110"/>
      <c r="E124" s="110"/>
      <c r="G124" s="110"/>
      <c r="I124" s="115"/>
      <c r="K124" s="109"/>
    </row>
    <row r="125" spans="1:11" ht="13.5" customHeight="1">
      <c r="A125" s="117"/>
      <c r="B125" s="110"/>
      <c r="C125" s="110"/>
      <c r="D125" s="110"/>
      <c r="E125" s="110"/>
      <c r="G125" s="110"/>
    </row>
    <row r="126" spans="1:11" ht="13.5" customHeight="1">
      <c r="B126" s="110"/>
      <c r="C126" s="110"/>
      <c r="D126" s="110"/>
      <c r="E126" s="110"/>
      <c r="G126" s="110"/>
    </row>
    <row r="127" spans="1:11" ht="13.5" customHeight="1">
      <c r="B127" s="110"/>
      <c r="C127" s="110"/>
      <c r="D127" s="110"/>
      <c r="E127" s="110"/>
      <c r="G127" s="110"/>
    </row>
    <row r="128" spans="1:11">
      <c r="B128" s="110"/>
      <c r="C128" s="110"/>
      <c r="D128" s="110"/>
      <c r="E128" s="110"/>
      <c r="G128" s="110"/>
    </row>
    <row r="129" spans="2:7">
      <c r="B129" s="110"/>
      <c r="C129" s="110"/>
      <c r="D129" s="110"/>
      <c r="E129" s="110"/>
      <c r="G129" s="110"/>
    </row>
    <row r="130" spans="2:7">
      <c r="B130" s="110"/>
      <c r="C130" s="110"/>
      <c r="D130" s="110"/>
      <c r="E130" s="110"/>
      <c r="G130" s="110"/>
    </row>
    <row r="131" spans="2:7">
      <c r="B131" s="110"/>
      <c r="C131" s="110"/>
      <c r="D131" s="110"/>
      <c r="E131" s="110"/>
      <c r="G131" s="110"/>
    </row>
    <row r="132" spans="2:7">
      <c r="B132" s="110"/>
      <c r="C132" s="110"/>
      <c r="D132" s="110"/>
      <c r="E132" s="110"/>
      <c r="G132" s="110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16"/>
  <sheetViews>
    <sheetView topLeftCell="A19" zoomScale="90" zoomScaleNormal="90" workbookViewId="0"/>
  </sheetViews>
  <sheetFormatPr defaultColWidth="11.453125" defaultRowHeight="12.5"/>
  <cols>
    <col min="1" max="1" width="7.453125" style="154" customWidth="1"/>
    <col min="2" max="3" width="11.453125" style="153" customWidth="1"/>
    <col min="4" max="4" width="5" style="153" customWidth="1"/>
    <col min="5" max="5" width="80.6328125" style="150" customWidth="1"/>
    <col min="6" max="6" width="11.453125" style="147" customWidth="1"/>
    <col min="7" max="7" width="10" style="147" customWidth="1"/>
    <col min="8" max="14" width="11.453125" style="147" customWidth="1"/>
    <col min="15" max="15" width="29.36328125" style="147" customWidth="1"/>
    <col min="16" max="47" width="11.453125" style="147"/>
    <col min="48" max="61" width="11.453125" style="147" customWidth="1"/>
    <col min="62" max="16384" width="11.453125" style="147"/>
  </cols>
  <sheetData>
    <row r="1" spans="1:15" s="123" customFormat="1" ht="14.15" customHeight="1" thickBot="1">
      <c r="A1" s="118" t="s">
        <v>240</v>
      </c>
      <c r="B1" s="119"/>
      <c r="C1" s="119"/>
      <c r="D1" s="120"/>
      <c r="E1" s="121"/>
      <c r="F1" s="122"/>
      <c r="G1" s="122"/>
      <c r="H1" s="122"/>
      <c r="I1" s="122"/>
      <c r="J1" s="122"/>
      <c r="K1" s="122"/>
    </row>
    <row r="2" spans="1:15" s="128" customFormat="1" ht="14.15" customHeight="1">
      <c r="A2" s="124" t="s">
        <v>16</v>
      </c>
      <c r="B2" s="125" t="s">
        <v>17</v>
      </c>
      <c r="C2" s="125" t="s">
        <v>18</v>
      </c>
      <c r="D2" s="125" t="s">
        <v>19</v>
      </c>
      <c r="E2" s="126" t="s">
        <v>20</v>
      </c>
      <c r="F2" s="127"/>
      <c r="G2" s="127"/>
      <c r="H2" s="127"/>
      <c r="I2" s="127"/>
      <c r="J2" s="127"/>
      <c r="K2" s="127"/>
    </row>
    <row r="3" spans="1:15" s="132" customFormat="1" ht="14.15" customHeight="1" thickBot="1">
      <c r="A3" s="129"/>
      <c r="B3" s="130">
        <v>10</v>
      </c>
      <c r="C3" s="130">
        <v>15</v>
      </c>
      <c r="D3" s="130">
        <f>B3+C3</f>
        <v>25</v>
      </c>
      <c r="E3" s="131"/>
      <c r="F3" s="122"/>
      <c r="G3" s="122"/>
      <c r="H3" s="122"/>
      <c r="I3" s="122"/>
      <c r="J3" s="122"/>
      <c r="K3" s="122"/>
    </row>
    <row r="4" spans="1:15" s="127" customFormat="1" ht="14.15" customHeight="1">
      <c r="A4" s="133" t="s">
        <v>79</v>
      </c>
      <c r="B4" s="134">
        <v>10</v>
      </c>
      <c r="C4" s="134">
        <v>15</v>
      </c>
      <c r="D4" s="130">
        <f t="shared" ref="D4:D33" si="0">B4+C4</f>
        <v>25</v>
      </c>
      <c r="E4" s="135" t="s">
        <v>125</v>
      </c>
      <c r="G4" s="136"/>
      <c r="H4" s="136"/>
      <c r="I4" s="136"/>
      <c r="J4" s="136"/>
      <c r="K4" s="136"/>
      <c r="L4" s="136"/>
      <c r="M4" s="136"/>
      <c r="N4" s="136"/>
      <c r="O4" s="136"/>
    </row>
    <row r="5" spans="1:15" s="140" customFormat="1" ht="14.15" customHeight="1">
      <c r="A5" s="133" t="s">
        <v>80</v>
      </c>
      <c r="B5" s="137">
        <v>10</v>
      </c>
      <c r="C5" s="138">
        <v>15</v>
      </c>
      <c r="D5" s="130">
        <f t="shared" si="0"/>
        <v>25</v>
      </c>
      <c r="E5" s="139" t="s">
        <v>125</v>
      </c>
      <c r="G5" s="141"/>
      <c r="H5" s="141"/>
      <c r="I5" s="141"/>
      <c r="J5" s="141"/>
      <c r="K5" s="141"/>
      <c r="L5" s="141"/>
      <c r="M5" s="141"/>
      <c r="N5" s="141"/>
      <c r="O5" s="141"/>
    </row>
    <row r="6" spans="1:15" s="140" customFormat="1" ht="14.15" customHeight="1">
      <c r="A6" s="133" t="s">
        <v>81</v>
      </c>
      <c r="B6" s="137">
        <v>10</v>
      </c>
      <c r="C6" s="138">
        <v>14</v>
      </c>
      <c r="D6" s="130">
        <f t="shared" si="0"/>
        <v>24</v>
      </c>
      <c r="E6" s="139" t="s">
        <v>127</v>
      </c>
      <c r="G6" s="141"/>
      <c r="H6" s="141"/>
      <c r="I6" s="141"/>
      <c r="J6" s="141"/>
      <c r="K6" s="141"/>
      <c r="L6" s="141"/>
      <c r="M6" s="141"/>
      <c r="N6" s="141"/>
      <c r="O6" s="141"/>
    </row>
    <row r="7" spans="1:15" s="140" customFormat="1" ht="14.15" customHeight="1">
      <c r="A7" s="133" t="s">
        <v>82</v>
      </c>
      <c r="B7" s="137">
        <v>10</v>
      </c>
      <c r="C7" s="138">
        <v>15</v>
      </c>
      <c r="D7" s="130">
        <f t="shared" si="0"/>
        <v>25</v>
      </c>
      <c r="E7" s="139" t="s">
        <v>125</v>
      </c>
      <c r="G7" s="141"/>
      <c r="H7" s="141"/>
      <c r="I7" s="141"/>
      <c r="J7" s="141"/>
      <c r="K7" s="141"/>
      <c r="L7" s="141"/>
      <c r="M7" s="141"/>
      <c r="N7" s="141"/>
      <c r="O7" s="141"/>
    </row>
    <row r="8" spans="1:15" s="140" customFormat="1" ht="14.15" customHeight="1">
      <c r="A8" s="133" t="s">
        <v>83</v>
      </c>
      <c r="B8" s="137">
        <v>10</v>
      </c>
      <c r="C8" s="138">
        <v>15</v>
      </c>
      <c r="D8" s="130">
        <f t="shared" si="0"/>
        <v>25</v>
      </c>
      <c r="E8" s="139" t="s">
        <v>125</v>
      </c>
      <c r="G8" s="141"/>
      <c r="H8" s="141"/>
      <c r="I8" s="141"/>
      <c r="J8" s="141"/>
      <c r="K8" s="141"/>
      <c r="L8" s="141"/>
      <c r="M8" s="141"/>
      <c r="N8" s="141"/>
      <c r="O8" s="141"/>
    </row>
    <row r="9" spans="1:15" s="140" customFormat="1" ht="14.15" customHeight="1">
      <c r="A9" s="133" t="s">
        <v>84</v>
      </c>
      <c r="B9" s="137">
        <v>10</v>
      </c>
      <c r="C9" s="138">
        <v>13</v>
      </c>
      <c r="D9" s="130">
        <f t="shared" si="0"/>
        <v>23</v>
      </c>
      <c r="E9" s="139" t="s">
        <v>129</v>
      </c>
      <c r="G9" s="141"/>
      <c r="H9" s="141"/>
      <c r="I9" s="141"/>
      <c r="J9" s="141"/>
      <c r="K9" s="141"/>
      <c r="L9" s="141"/>
      <c r="M9" s="141"/>
      <c r="N9" s="141"/>
      <c r="O9" s="141"/>
    </row>
    <row r="10" spans="1:15" s="140" customFormat="1" ht="14.15" customHeight="1">
      <c r="A10" s="133" t="s">
        <v>85</v>
      </c>
      <c r="B10" s="137">
        <v>10</v>
      </c>
      <c r="C10" s="138">
        <v>13</v>
      </c>
      <c r="D10" s="130">
        <f t="shared" si="0"/>
        <v>23</v>
      </c>
      <c r="E10" s="139" t="s">
        <v>129</v>
      </c>
      <c r="G10" s="141"/>
      <c r="H10" s="141"/>
      <c r="I10" s="141"/>
      <c r="J10" s="141"/>
      <c r="K10" s="141"/>
      <c r="L10" s="141"/>
      <c r="M10" s="141"/>
      <c r="N10" s="141"/>
      <c r="O10" s="141"/>
    </row>
    <row r="11" spans="1:15" s="140" customFormat="1" ht="14.15" customHeight="1">
      <c r="A11" s="133" t="s">
        <v>86</v>
      </c>
      <c r="B11" s="137">
        <v>10</v>
      </c>
      <c r="C11" s="138">
        <v>0</v>
      </c>
      <c r="D11" s="130">
        <f t="shared" si="0"/>
        <v>10</v>
      </c>
      <c r="E11" s="139" t="s">
        <v>130</v>
      </c>
      <c r="G11" s="141"/>
      <c r="H11" s="141"/>
      <c r="I11" s="141"/>
      <c r="J11" s="141"/>
      <c r="K11" s="141"/>
      <c r="L11" s="141"/>
      <c r="M11" s="141"/>
      <c r="N11" s="141"/>
      <c r="O11" s="141"/>
    </row>
    <row r="12" spans="1:15" s="140" customFormat="1" ht="14.15" customHeight="1">
      <c r="A12" s="133" t="s">
        <v>87</v>
      </c>
      <c r="B12" s="137">
        <v>10</v>
      </c>
      <c r="C12" s="137">
        <v>15</v>
      </c>
      <c r="D12" s="130">
        <f t="shared" si="0"/>
        <v>25</v>
      </c>
      <c r="E12" s="139" t="s">
        <v>125</v>
      </c>
      <c r="G12" s="141"/>
      <c r="H12" s="141"/>
      <c r="I12" s="141"/>
      <c r="J12" s="142"/>
      <c r="K12" s="141"/>
      <c r="L12" s="141"/>
      <c r="M12" s="141"/>
      <c r="N12" s="141"/>
      <c r="O12" s="141"/>
    </row>
    <row r="13" spans="1:15" s="140" customFormat="1" ht="14.15" customHeight="1">
      <c r="A13" s="133" t="s">
        <v>88</v>
      </c>
      <c r="B13" s="137">
        <v>10</v>
      </c>
      <c r="C13" s="137">
        <v>15</v>
      </c>
      <c r="D13" s="130">
        <f t="shared" si="0"/>
        <v>25</v>
      </c>
      <c r="E13" s="139" t="s">
        <v>125</v>
      </c>
      <c r="G13" s="141"/>
      <c r="H13" s="141"/>
      <c r="I13" s="141"/>
      <c r="J13" s="141"/>
      <c r="K13" s="141"/>
      <c r="L13" s="141"/>
      <c r="M13" s="141"/>
      <c r="N13" s="141"/>
      <c r="O13" s="141"/>
    </row>
    <row r="14" spans="1:15" s="140" customFormat="1" ht="14.15" customHeight="1">
      <c r="A14" s="133" t="s">
        <v>89</v>
      </c>
      <c r="B14" s="137">
        <v>10</v>
      </c>
      <c r="C14" s="137">
        <v>15</v>
      </c>
      <c r="D14" s="130">
        <f t="shared" si="0"/>
        <v>25</v>
      </c>
      <c r="E14" s="139" t="s">
        <v>125</v>
      </c>
      <c r="G14" s="141"/>
      <c r="H14" s="141"/>
      <c r="I14" s="141"/>
      <c r="J14" s="141"/>
      <c r="K14" s="141"/>
      <c r="L14" s="141"/>
      <c r="M14" s="141"/>
      <c r="N14" s="141"/>
      <c r="O14" s="141"/>
    </row>
    <row r="15" spans="1:15" s="140" customFormat="1" ht="14.15" customHeight="1">
      <c r="A15" s="133" t="s">
        <v>90</v>
      </c>
      <c r="B15" s="137">
        <v>5</v>
      </c>
      <c r="C15" s="137">
        <v>13</v>
      </c>
      <c r="D15" s="130">
        <f t="shared" si="0"/>
        <v>18</v>
      </c>
      <c r="E15" s="31" t="s">
        <v>239</v>
      </c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5" s="140" customFormat="1" ht="14.15" customHeight="1">
      <c r="A16" s="133" t="s">
        <v>91</v>
      </c>
      <c r="B16" s="137">
        <v>10</v>
      </c>
      <c r="C16" s="137">
        <v>15</v>
      </c>
      <c r="D16" s="130">
        <f t="shared" si="0"/>
        <v>25</v>
      </c>
      <c r="E16" s="139" t="s">
        <v>125</v>
      </c>
      <c r="G16" s="141"/>
      <c r="H16" s="141"/>
      <c r="I16" s="141"/>
      <c r="J16" s="141"/>
      <c r="K16" s="141"/>
      <c r="L16" s="141"/>
      <c r="M16" s="141"/>
      <c r="N16" s="141"/>
      <c r="O16" s="141"/>
    </row>
    <row r="17" spans="1:15" s="140" customFormat="1" ht="14.15" customHeight="1">
      <c r="A17" s="133" t="s">
        <v>92</v>
      </c>
      <c r="B17" s="137">
        <v>10</v>
      </c>
      <c r="C17" s="137">
        <v>15</v>
      </c>
      <c r="D17" s="130">
        <f t="shared" si="0"/>
        <v>25</v>
      </c>
      <c r="E17" s="143" t="s">
        <v>125</v>
      </c>
      <c r="G17" s="141"/>
      <c r="H17" s="141"/>
      <c r="I17" s="141"/>
      <c r="J17" s="142"/>
      <c r="K17" s="141"/>
      <c r="L17" s="141"/>
      <c r="M17" s="141"/>
      <c r="N17" s="141"/>
      <c r="O17" s="141"/>
    </row>
    <row r="18" spans="1:15" s="140" customFormat="1" ht="14.15" customHeight="1">
      <c r="A18" s="133" t="s">
        <v>93</v>
      </c>
      <c r="B18" s="137">
        <v>10</v>
      </c>
      <c r="C18" s="137">
        <v>15</v>
      </c>
      <c r="D18" s="130">
        <f t="shared" si="0"/>
        <v>25</v>
      </c>
      <c r="E18" s="143" t="s">
        <v>125</v>
      </c>
    </row>
    <row r="19" spans="1:15" s="140" customFormat="1" ht="14.15" customHeight="1">
      <c r="A19" s="133" t="s">
        <v>94</v>
      </c>
      <c r="B19" s="137">
        <v>10</v>
      </c>
      <c r="C19" s="137">
        <v>15</v>
      </c>
      <c r="D19" s="130">
        <f t="shared" si="0"/>
        <v>25</v>
      </c>
      <c r="E19" s="139" t="s">
        <v>125</v>
      </c>
      <c r="G19" s="141"/>
      <c r="H19" s="141"/>
      <c r="I19" s="141"/>
      <c r="J19" s="141"/>
      <c r="K19" s="141"/>
      <c r="L19" s="141"/>
      <c r="M19" s="141"/>
      <c r="N19" s="141"/>
      <c r="O19" s="141"/>
    </row>
    <row r="20" spans="1:15" s="140" customFormat="1" ht="14.15" customHeight="1">
      <c r="A20" s="133" t="s">
        <v>95</v>
      </c>
      <c r="B20" s="137">
        <v>10</v>
      </c>
      <c r="C20" s="137">
        <v>15</v>
      </c>
      <c r="D20" s="130">
        <f t="shared" si="0"/>
        <v>25</v>
      </c>
      <c r="E20" s="139" t="s">
        <v>125</v>
      </c>
      <c r="G20" s="141"/>
      <c r="H20" s="141"/>
      <c r="I20" s="141"/>
      <c r="J20" s="141"/>
      <c r="K20" s="141"/>
      <c r="L20" s="141"/>
      <c r="M20" s="141"/>
      <c r="N20" s="141"/>
      <c r="O20" s="141"/>
    </row>
    <row r="21" spans="1:15" s="140" customFormat="1" ht="14.15" customHeight="1">
      <c r="A21" s="133" t="s">
        <v>96</v>
      </c>
      <c r="B21" s="137">
        <v>10</v>
      </c>
      <c r="C21" s="137">
        <v>15</v>
      </c>
      <c r="D21" s="130">
        <f t="shared" si="0"/>
        <v>25</v>
      </c>
      <c r="E21" s="139" t="s">
        <v>125</v>
      </c>
      <c r="G21" s="141"/>
      <c r="H21" s="141"/>
      <c r="I21" s="141"/>
      <c r="J21" s="142"/>
      <c r="K21" s="141"/>
      <c r="L21" s="141"/>
      <c r="M21" s="141"/>
      <c r="N21" s="141"/>
      <c r="O21" s="141"/>
    </row>
    <row r="22" spans="1:15" s="140" customFormat="1" ht="14.15" customHeight="1">
      <c r="A22" s="133" t="s">
        <v>97</v>
      </c>
      <c r="B22" s="137">
        <v>10</v>
      </c>
      <c r="C22" s="137">
        <v>15</v>
      </c>
      <c r="D22" s="130">
        <f t="shared" si="0"/>
        <v>25</v>
      </c>
      <c r="E22" s="139" t="s">
        <v>125</v>
      </c>
      <c r="G22" s="141"/>
      <c r="H22" s="141"/>
      <c r="I22" s="141"/>
      <c r="J22" s="142"/>
      <c r="K22" s="141"/>
      <c r="L22" s="141"/>
      <c r="M22" s="141"/>
      <c r="N22" s="141"/>
      <c r="O22" s="141"/>
    </row>
    <row r="23" spans="1:15" s="140" customFormat="1" ht="14.15" customHeight="1">
      <c r="A23" s="133" t="s">
        <v>98</v>
      </c>
      <c r="B23" s="137">
        <v>10</v>
      </c>
      <c r="C23" s="137">
        <v>15</v>
      </c>
      <c r="D23" s="130">
        <f t="shared" si="0"/>
        <v>25</v>
      </c>
      <c r="E23" s="143" t="s">
        <v>125</v>
      </c>
      <c r="G23" s="141"/>
      <c r="H23" s="141"/>
      <c r="I23" s="141"/>
      <c r="J23" s="141"/>
      <c r="K23" s="141"/>
      <c r="L23" s="141"/>
      <c r="M23" s="141"/>
      <c r="N23" s="141"/>
      <c r="O23" s="141"/>
    </row>
    <row r="24" spans="1:15" s="140" customFormat="1" ht="14.15" customHeight="1">
      <c r="A24" s="133" t="s">
        <v>99</v>
      </c>
      <c r="B24" s="137">
        <v>10</v>
      </c>
      <c r="C24" s="137">
        <v>15</v>
      </c>
      <c r="D24" s="130">
        <f t="shared" si="0"/>
        <v>25</v>
      </c>
      <c r="E24" s="139" t="s">
        <v>125</v>
      </c>
      <c r="G24" s="141"/>
      <c r="H24" s="141"/>
      <c r="I24" s="141"/>
      <c r="J24" s="141"/>
      <c r="K24" s="141"/>
      <c r="L24" s="141"/>
      <c r="M24" s="141"/>
      <c r="N24" s="141"/>
      <c r="O24" s="141"/>
    </row>
    <row r="25" spans="1:15" s="140" customFormat="1" ht="14.15" customHeight="1">
      <c r="A25" s="133" t="s">
        <v>100</v>
      </c>
      <c r="B25" s="137">
        <v>10</v>
      </c>
      <c r="C25" s="137">
        <v>13</v>
      </c>
      <c r="D25" s="130">
        <f t="shared" si="0"/>
        <v>23</v>
      </c>
      <c r="E25" s="139" t="s">
        <v>129</v>
      </c>
      <c r="G25" s="141"/>
      <c r="H25" s="141"/>
      <c r="I25" s="141"/>
      <c r="J25" s="141"/>
      <c r="K25" s="141"/>
      <c r="L25" s="141"/>
      <c r="M25" s="141"/>
      <c r="N25" s="141"/>
      <c r="O25" s="141"/>
    </row>
    <row r="26" spans="1:15" s="140" customFormat="1" ht="14.15" customHeight="1">
      <c r="A26" s="133" t="s">
        <v>101</v>
      </c>
      <c r="B26" s="137">
        <v>10</v>
      </c>
      <c r="C26" s="137">
        <v>15</v>
      </c>
      <c r="D26" s="130">
        <f t="shared" si="0"/>
        <v>25</v>
      </c>
      <c r="E26" s="139" t="s">
        <v>125</v>
      </c>
      <c r="G26" s="141"/>
      <c r="H26" s="141"/>
      <c r="I26" s="141"/>
      <c r="J26" s="141"/>
      <c r="K26" s="141"/>
      <c r="L26" s="141"/>
      <c r="M26" s="141"/>
      <c r="N26" s="141"/>
      <c r="O26" s="141"/>
    </row>
    <row r="27" spans="1:15" s="140" customFormat="1" ht="14.15" customHeight="1">
      <c r="A27" s="133" t="s">
        <v>102</v>
      </c>
      <c r="B27" s="137">
        <v>10</v>
      </c>
      <c r="C27" s="137">
        <v>13</v>
      </c>
      <c r="D27" s="130">
        <f t="shared" si="0"/>
        <v>23</v>
      </c>
      <c r="E27" s="139" t="s">
        <v>129</v>
      </c>
      <c r="G27" s="141"/>
      <c r="H27" s="141"/>
      <c r="I27" s="141"/>
      <c r="J27" s="141"/>
      <c r="K27" s="141"/>
      <c r="L27" s="141"/>
      <c r="M27" s="141"/>
      <c r="N27" s="141"/>
      <c r="O27" s="141"/>
    </row>
    <row r="28" spans="1:15" s="140" customFormat="1" ht="14.15" customHeight="1">
      <c r="A28" s="24" t="s">
        <v>229</v>
      </c>
      <c r="B28" s="137">
        <v>10</v>
      </c>
      <c r="C28" s="137">
        <v>14</v>
      </c>
      <c r="D28" s="130">
        <f t="shared" si="0"/>
        <v>24</v>
      </c>
      <c r="E28" s="139" t="s">
        <v>126</v>
      </c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 s="140" customFormat="1" ht="14.15" customHeight="1">
      <c r="A29" s="24" t="s">
        <v>230</v>
      </c>
      <c r="B29" s="137">
        <v>10</v>
      </c>
      <c r="C29" s="137">
        <v>13</v>
      </c>
      <c r="D29" s="130">
        <f t="shared" si="0"/>
        <v>23</v>
      </c>
      <c r="E29" s="139" t="s">
        <v>128</v>
      </c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140" customFormat="1" ht="14.15" customHeight="1">
      <c r="A30" s="133" t="s">
        <v>103</v>
      </c>
      <c r="B30" s="137">
        <v>10</v>
      </c>
      <c r="C30" s="138">
        <v>15</v>
      </c>
      <c r="D30" s="130">
        <f t="shared" si="0"/>
        <v>25</v>
      </c>
      <c r="E30" s="139" t="s">
        <v>107</v>
      </c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5" s="140" customFormat="1" ht="14.15" customHeight="1">
      <c r="A31" s="133" t="s">
        <v>104</v>
      </c>
      <c r="B31" s="137">
        <v>10</v>
      </c>
      <c r="C31" s="137">
        <v>15</v>
      </c>
      <c r="D31" s="130">
        <f t="shared" si="0"/>
        <v>25</v>
      </c>
      <c r="E31" s="139" t="s">
        <v>125</v>
      </c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 s="141" customFormat="1" ht="14.15" customHeight="1">
      <c r="A32" s="133" t="s">
        <v>105</v>
      </c>
      <c r="B32" s="137">
        <v>10</v>
      </c>
      <c r="C32" s="137">
        <v>13</v>
      </c>
      <c r="D32" s="130">
        <f t="shared" si="0"/>
        <v>23</v>
      </c>
      <c r="E32" s="139" t="s">
        <v>129</v>
      </c>
    </row>
    <row r="33" spans="1:8" s="146" customFormat="1" ht="14.15" customHeight="1" thickBot="1">
      <c r="A33" s="133" t="s">
        <v>106</v>
      </c>
      <c r="B33" s="144">
        <v>10</v>
      </c>
      <c r="C33" s="144">
        <v>15</v>
      </c>
      <c r="D33" s="130">
        <f t="shared" si="0"/>
        <v>25</v>
      </c>
      <c r="E33" s="145" t="s">
        <v>125</v>
      </c>
    </row>
    <row r="34" spans="1:8">
      <c r="A34" s="148"/>
      <c r="B34" s="149"/>
      <c r="C34" s="149"/>
      <c r="D34" s="149"/>
    </row>
    <row r="35" spans="1:8">
      <c r="A35" s="148"/>
      <c r="B35" s="149"/>
      <c r="C35" s="149"/>
      <c r="D35" s="149"/>
    </row>
    <row r="36" spans="1:8">
      <c r="A36" s="148"/>
      <c r="B36" s="149"/>
      <c r="C36" s="149"/>
      <c r="D36" s="149"/>
    </row>
    <row r="37" spans="1:8">
      <c r="A37" s="148"/>
      <c r="B37" s="149"/>
      <c r="C37" s="149"/>
      <c r="D37" s="149"/>
    </row>
    <row r="38" spans="1:8">
      <c r="A38" s="148"/>
      <c r="B38" s="149"/>
      <c r="C38" s="149"/>
      <c r="D38" s="149"/>
    </row>
    <row r="39" spans="1:8">
      <c r="A39" s="148"/>
      <c r="B39" s="149"/>
      <c r="C39" s="149"/>
      <c r="D39" s="149"/>
    </row>
    <row r="40" spans="1:8">
      <c r="A40" s="148"/>
      <c r="B40" s="149"/>
      <c r="C40" s="149"/>
      <c r="D40" s="149"/>
    </row>
    <row r="41" spans="1:8">
      <c r="A41" s="148"/>
      <c r="B41" s="149"/>
      <c r="C41" s="149"/>
      <c r="D41" s="149"/>
    </row>
    <row r="42" spans="1:8">
      <c r="A42" s="148"/>
      <c r="B42" s="149"/>
      <c r="C42" s="149"/>
      <c r="D42" s="149"/>
      <c r="H42" s="151"/>
    </row>
    <row r="43" spans="1:8">
      <c r="A43" s="148"/>
      <c r="B43" s="149"/>
      <c r="C43" s="149"/>
      <c r="D43" s="149"/>
    </row>
    <row r="44" spans="1:8">
      <c r="A44" s="148"/>
      <c r="B44" s="149"/>
      <c r="C44" s="149"/>
      <c r="D44" s="149"/>
    </row>
    <row r="45" spans="1:8">
      <c r="A45" s="148"/>
      <c r="B45" s="149"/>
      <c r="C45" s="149"/>
      <c r="D45" s="149"/>
    </row>
    <row r="46" spans="1:8">
      <c r="A46" s="148"/>
      <c r="B46" s="149"/>
      <c r="C46" s="149"/>
      <c r="D46" s="149"/>
    </row>
    <row r="47" spans="1:8">
      <c r="A47" s="148"/>
      <c r="B47" s="149"/>
      <c r="C47" s="149"/>
      <c r="D47" s="149"/>
    </row>
    <row r="48" spans="1:8">
      <c r="A48" s="148"/>
      <c r="B48" s="149"/>
      <c r="C48" s="149"/>
      <c r="D48" s="149"/>
    </row>
    <row r="49" spans="1:4">
      <c r="A49" s="148"/>
      <c r="B49" s="149"/>
      <c r="C49" s="149"/>
      <c r="D49" s="149"/>
    </row>
    <row r="50" spans="1:4">
      <c r="A50" s="148"/>
      <c r="B50" s="149"/>
      <c r="C50" s="149"/>
      <c r="D50" s="149"/>
    </row>
    <row r="51" spans="1:4">
      <c r="A51" s="148"/>
      <c r="B51" s="149"/>
      <c r="C51" s="149"/>
      <c r="D51" s="149"/>
    </row>
    <row r="52" spans="1:4" ht="16.5" customHeight="1">
      <c r="A52" s="148"/>
      <c r="B52" s="149"/>
      <c r="C52" s="149"/>
      <c r="D52" s="149"/>
    </row>
    <row r="53" spans="1:4">
      <c r="A53" s="148"/>
      <c r="B53" s="149"/>
      <c r="C53" s="149"/>
      <c r="D53" s="149"/>
    </row>
    <row r="54" spans="1:4">
      <c r="A54" s="148"/>
      <c r="B54" s="149"/>
      <c r="C54" s="149"/>
      <c r="D54" s="149"/>
    </row>
    <row r="55" spans="1:4">
      <c r="A55" s="148"/>
      <c r="B55" s="149"/>
      <c r="C55" s="149"/>
      <c r="D55" s="149"/>
    </row>
    <row r="56" spans="1:4" ht="16.5" customHeight="1">
      <c r="A56" s="148"/>
      <c r="B56" s="149"/>
      <c r="C56" s="149"/>
      <c r="D56" s="149"/>
    </row>
    <row r="57" spans="1:4">
      <c r="A57" s="148"/>
      <c r="B57" s="149"/>
      <c r="C57" s="149"/>
      <c r="D57" s="149"/>
    </row>
    <row r="58" spans="1:4" ht="14">
      <c r="A58" s="152"/>
    </row>
    <row r="61" spans="1:4">
      <c r="A61" s="148"/>
      <c r="B61" s="149"/>
      <c r="C61" s="149"/>
      <c r="D61" s="149"/>
    </row>
    <row r="62" spans="1:4">
      <c r="A62" s="148"/>
      <c r="B62" s="149"/>
      <c r="C62" s="149"/>
      <c r="D62" s="149"/>
    </row>
    <row r="63" spans="1:4">
      <c r="A63" s="148"/>
      <c r="B63" s="149"/>
      <c r="C63" s="149"/>
      <c r="D63" s="149"/>
    </row>
    <row r="64" spans="1:4">
      <c r="A64" s="148"/>
      <c r="B64" s="149"/>
      <c r="C64" s="149"/>
      <c r="D64" s="149"/>
    </row>
    <row r="65" spans="1:4">
      <c r="A65" s="148"/>
      <c r="B65" s="149"/>
      <c r="C65" s="149"/>
      <c r="D65" s="149"/>
    </row>
    <row r="66" spans="1:4">
      <c r="A66" s="148"/>
      <c r="B66" s="149"/>
      <c r="C66" s="149"/>
      <c r="D66" s="149"/>
    </row>
    <row r="67" spans="1:4">
      <c r="A67" s="148"/>
      <c r="B67" s="149"/>
      <c r="C67" s="149"/>
      <c r="D67" s="149"/>
    </row>
    <row r="68" spans="1:4">
      <c r="A68" s="148"/>
      <c r="B68" s="149"/>
      <c r="C68" s="149"/>
      <c r="D68" s="149"/>
    </row>
    <row r="69" spans="1:4">
      <c r="A69" s="148"/>
      <c r="B69" s="149"/>
      <c r="C69" s="149"/>
      <c r="D69" s="149"/>
    </row>
    <row r="70" spans="1:4">
      <c r="A70" s="148"/>
      <c r="B70" s="149"/>
      <c r="C70" s="149"/>
      <c r="D70" s="149"/>
    </row>
    <row r="71" spans="1:4">
      <c r="A71" s="148"/>
      <c r="B71" s="149"/>
      <c r="C71" s="149"/>
      <c r="D71" s="149"/>
    </row>
    <row r="72" spans="1:4">
      <c r="A72" s="148"/>
      <c r="B72" s="149"/>
      <c r="C72" s="149"/>
      <c r="D72" s="149"/>
    </row>
    <row r="73" spans="1:4">
      <c r="A73" s="148"/>
      <c r="B73" s="149"/>
      <c r="C73" s="149"/>
      <c r="D73" s="149"/>
    </row>
    <row r="74" spans="1:4">
      <c r="A74" s="148"/>
      <c r="B74" s="149"/>
      <c r="C74" s="149"/>
      <c r="D74" s="149"/>
    </row>
    <row r="75" spans="1:4">
      <c r="A75" s="148"/>
      <c r="B75" s="149"/>
      <c r="C75" s="149"/>
      <c r="D75" s="149"/>
    </row>
    <row r="76" spans="1:4">
      <c r="A76" s="148"/>
      <c r="B76" s="149"/>
      <c r="C76" s="149"/>
      <c r="D76" s="149"/>
    </row>
    <row r="77" spans="1:4">
      <c r="A77" s="148"/>
      <c r="B77" s="149"/>
      <c r="C77" s="149"/>
      <c r="D77" s="149"/>
    </row>
    <row r="78" spans="1:4">
      <c r="A78" s="148"/>
      <c r="B78" s="149"/>
      <c r="C78" s="149"/>
      <c r="D78" s="149"/>
    </row>
    <row r="79" spans="1:4">
      <c r="A79" s="148"/>
      <c r="B79" s="149"/>
      <c r="C79" s="149"/>
      <c r="D79" s="149"/>
    </row>
    <row r="80" spans="1:4">
      <c r="A80" s="148"/>
      <c r="B80" s="149"/>
      <c r="C80" s="149"/>
      <c r="D80" s="149"/>
    </row>
    <row r="81" spans="1:4">
      <c r="A81" s="148"/>
      <c r="B81" s="149"/>
      <c r="C81" s="149"/>
      <c r="D81" s="149"/>
    </row>
    <row r="82" spans="1:4">
      <c r="A82" s="148"/>
      <c r="B82" s="149"/>
      <c r="C82" s="149"/>
      <c r="D82" s="149"/>
    </row>
    <row r="83" spans="1:4">
      <c r="A83" s="148"/>
      <c r="B83" s="149"/>
      <c r="C83" s="149"/>
      <c r="D83" s="149"/>
    </row>
    <row r="84" spans="1:4">
      <c r="A84" s="148"/>
      <c r="B84" s="149"/>
      <c r="C84" s="149"/>
      <c r="D84" s="149"/>
    </row>
    <row r="85" spans="1:4">
      <c r="A85" s="148"/>
      <c r="B85" s="149"/>
      <c r="C85" s="149"/>
      <c r="D85" s="149"/>
    </row>
    <row r="87" spans="1:4" ht="16.5" customHeight="1"/>
    <row r="88" spans="1:4" ht="14">
      <c r="A88" s="152"/>
    </row>
    <row r="104" spans="1:1" ht="14">
      <c r="A104" s="155"/>
    </row>
    <row r="115" spans="1:1">
      <c r="A115" s="156"/>
    </row>
    <row r="116" spans="1:1">
      <c r="A116" s="156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2"/>
  <sheetViews>
    <sheetView zoomScale="81" zoomScaleNormal="81" workbookViewId="0"/>
  </sheetViews>
  <sheetFormatPr defaultColWidth="11.453125" defaultRowHeight="12.5"/>
  <cols>
    <col min="1" max="1" width="7.453125" style="409" customWidth="1"/>
    <col min="2" max="2" width="20.453125" style="409" customWidth="1"/>
    <col min="3" max="3" width="22" style="409" customWidth="1"/>
    <col min="4" max="4" width="13.453125" style="409" customWidth="1"/>
    <col min="5" max="5" width="13.08984375" style="409" customWidth="1"/>
    <col min="6" max="6" width="11.90625" style="409" customWidth="1"/>
    <col min="7" max="7" width="10.453125" style="409" customWidth="1"/>
    <col min="8" max="8" width="38.90625" style="404" customWidth="1"/>
    <col min="9" max="9" width="10.6328125" style="405" bestFit="1" customWidth="1"/>
    <col min="10" max="10" width="5" style="409" bestFit="1" customWidth="1"/>
    <col min="11" max="11" width="87.36328125" style="405" customWidth="1"/>
    <col min="12" max="16384" width="11.453125" style="407"/>
  </cols>
  <sheetData>
    <row r="1" spans="1:11" s="383" customFormat="1" ht="14.15" customHeight="1" thickBot="1">
      <c r="A1" s="376" t="s">
        <v>240</v>
      </c>
      <c r="B1" s="377"/>
      <c r="C1" s="377"/>
      <c r="D1" s="378"/>
      <c r="E1" s="379"/>
      <c r="F1" s="380"/>
      <c r="G1" s="380"/>
      <c r="H1" s="381"/>
      <c r="I1" s="382"/>
      <c r="J1" s="380"/>
      <c r="K1" s="382"/>
    </row>
    <row r="2" spans="1:11" s="387" customFormat="1" ht="14.15" customHeight="1">
      <c r="A2" s="384" t="s">
        <v>16</v>
      </c>
      <c r="B2" s="384" t="s">
        <v>44</v>
      </c>
      <c r="C2" s="384" t="s">
        <v>45</v>
      </c>
      <c r="D2" s="384" t="s">
        <v>21</v>
      </c>
      <c r="E2" s="384" t="s">
        <v>46</v>
      </c>
      <c r="F2" s="384" t="s">
        <v>47</v>
      </c>
      <c r="G2" s="384" t="s">
        <v>19</v>
      </c>
      <c r="H2" s="385" t="s">
        <v>20</v>
      </c>
      <c r="I2" s="386"/>
      <c r="J2" s="386"/>
      <c r="K2" s="386"/>
    </row>
    <row r="3" spans="1:11" s="383" customFormat="1" ht="14.15" customHeight="1" thickBot="1">
      <c r="A3" s="388"/>
      <c r="B3" s="388">
        <v>6</v>
      </c>
      <c r="C3" s="388">
        <v>6</v>
      </c>
      <c r="D3" s="388">
        <v>5</v>
      </c>
      <c r="E3" s="388">
        <v>7</v>
      </c>
      <c r="F3" s="388">
        <v>13</v>
      </c>
      <c r="G3" s="388">
        <f t="shared" ref="G3" si="0">SUM(B3:F3)</f>
        <v>37</v>
      </c>
      <c r="H3" s="389"/>
      <c r="I3" s="382"/>
      <c r="J3" s="382"/>
      <c r="K3" s="382"/>
    </row>
    <row r="4" spans="1:11" s="386" customFormat="1" ht="14.15" customHeight="1" thickBot="1">
      <c r="A4" s="390" t="s">
        <v>79</v>
      </c>
      <c r="B4" s="391">
        <v>6</v>
      </c>
      <c r="C4" s="391">
        <v>6</v>
      </c>
      <c r="D4" s="391">
        <v>5</v>
      </c>
      <c r="E4" s="391">
        <v>7</v>
      </c>
      <c r="F4" s="391">
        <v>13</v>
      </c>
      <c r="G4" s="384">
        <f>B4+C4+D4+E4+F4</f>
        <v>37</v>
      </c>
      <c r="H4" s="392" t="s">
        <v>134</v>
      </c>
    </row>
    <row r="5" spans="1:11" s="395" customFormat="1" ht="14.15" customHeight="1" thickBot="1">
      <c r="A5" s="390" t="s">
        <v>80</v>
      </c>
      <c r="B5" s="393">
        <v>6</v>
      </c>
      <c r="C5" s="393">
        <v>6</v>
      </c>
      <c r="D5" s="393">
        <v>5</v>
      </c>
      <c r="E5" s="393">
        <v>7</v>
      </c>
      <c r="F5" s="393">
        <v>13</v>
      </c>
      <c r="G5" s="384">
        <f t="shared" ref="G5:G33" si="1">B5+C5+D5+E5+F5</f>
        <v>37</v>
      </c>
      <c r="H5" s="394" t="s">
        <v>134</v>
      </c>
    </row>
    <row r="6" spans="1:11" s="395" customFormat="1" ht="14.15" customHeight="1" thickBot="1">
      <c r="A6" s="390" t="s">
        <v>81</v>
      </c>
      <c r="B6" s="393">
        <v>6</v>
      </c>
      <c r="C6" s="393">
        <v>5</v>
      </c>
      <c r="D6" s="393">
        <v>5</v>
      </c>
      <c r="E6" s="393">
        <v>6</v>
      </c>
      <c r="F6" s="393">
        <v>12</v>
      </c>
      <c r="G6" s="384">
        <f t="shared" si="1"/>
        <v>34</v>
      </c>
      <c r="H6" s="394" t="s">
        <v>136</v>
      </c>
    </row>
    <row r="7" spans="1:11" s="395" customFormat="1" ht="14.15" customHeight="1" thickBot="1">
      <c r="A7" s="390" t="s">
        <v>82</v>
      </c>
      <c r="B7" s="393">
        <v>6</v>
      </c>
      <c r="C7" s="393">
        <v>5</v>
      </c>
      <c r="D7" s="393">
        <v>5</v>
      </c>
      <c r="E7" s="393">
        <v>7</v>
      </c>
      <c r="F7" s="393">
        <v>13</v>
      </c>
      <c r="G7" s="384">
        <f t="shared" si="1"/>
        <v>36</v>
      </c>
      <c r="H7" s="394" t="s">
        <v>134</v>
      </c>
    </row>
    <row r="8" spans="1:11" s="395" customFormat="1" ht="14.15" customHeight="1" thickBot="1">
      <c r="A8" s="390" t="s">
        <v>83</v>
      </c>
      <c r="B8" s="393">
        <v>6</v>
      </c>
      <c r="C8" s="393">
        <v>6</v>
      </c>
      <c r="D8" s="393">
        <v>5</v>
      </c>
      <c r="E8" s="393">
        <v>6</v>
      </c>
      <c r="F8" s="393">
        <v>13</v>
      </c>
      <c r="G8" s="384">
        <f t="shared" si="1"/>
        <v>36</v>
      </c>
      <c r="H8" s="394" t="s">
        <v>133</v>
      </c>
    </row>
    <row r="9" spans="1:11" s="395" customFormat="1" ht="14.15" customHeight="1" thickBot="1">
      <c r="A9" s="390" t="s">
        <v>84</v>
      </c>
      <c r="B9" s="393">
        <v>0</v>
      </c>
      <c r="C9" s="393">
        <v>0</v>
      </c>
      <c r="D9" s="393">
        <v>0</v>
      </c>
      <c r="E9" s="393">
        <v>0</v>
      </c>
      <c r="F9" s="393">
        <v>0</v>
      </c>
      <c r="G9" s="384">
        <f t="shared" si="1"/>
        <v>0</v>
      </c>
      <c r="H9" s="394" t="s">
        <v>146</v>
      </c>
    </row>
    <row r="10" spans="1:11" s="395" customFormat="1" ht="14.15" customHeight="1" thickBot="1">
      <c r="A10" s="390" t="s">
        <v>85</v>
      </c>
      <c r="B10" s="393">
        <v>6</v>
      </c>
      <c r="C10" s="393">
        <v>5</v>
      </c>
      <c r="D10" s="393">
        <v>6</v>
      </c>
      <c r="E10" s="393">
        <v>7</v>
      </c>
      <c r="F10" s="393">
        <v>10</v>
      </c>
      <c r="G10" s="384">
        <f>(B10+C10+D10+E10+F10)/2</f>
        <v>17</v>
      </c>
      <c r="H10" s="394" t="s">
        <v>148</v>
      </c>
    </row>
    <row r="11" spans="1:11" s="395" customFormat="1" ht="14.15" customHeight="1" thickBot="1">
      <c r="A11" s="390" t="s">
        <v>86</v>
      </c>
      <c r="B11" s="393">
        <v>5</v>
      </c>
      <c r="C11" s="393">
        <v>4</v>
      </c>
      <c r="D11" s="393">
        <v>4</v>
      </c>
      <c r="E11" s="393">
        <v>7</v>
      </c>
      <c r="F11" s="393">
        <v>12</v>
      </c>
      <c r="G11" s="384">
        <f t="shared" si="1"/>
        <v>32</v>
      </c>
      <c r="H11" s="394" t="s">
        <v>137</v>
      </c>
    </row>
    <row r="12" spans="1:11" s="395" customFormat="1" ht="14.15" customHeight="1" thickBot="1">
      <c r="A12" s="390" t="s">
        <v>87</v>
      </c>
      <c r="B12" s="396">
        <v>6</v>
      </c>
      <c r="C12" s="396">
        <v>5</v>
      </c>
      <c r="D12" s="393">
        <v>5</v>
      </c>
      <c r="E12" s="396">
        <v>7</v>
      </c>
      <c r="F12" s="396">
        <v>13</v>
      </c>
      <c r="G12" s="384">
        <f t="shared" si="1"/>
        <v>36</v>
      </c>
      <c r="H12" s="397" t="s">
        <v>131</v>
      </c>
    </row>
    <row r="13" spans="1:11" s="395" customFormat="1" ht="14.15" customHeight="1" thickBot="1">
      <c r="A13" s="390" t="s">
        <v>88</v>
      </c>
      <c r="B13" s="393">
        <v>6</v>
      </c>
      <c r="C13" s="393">
        <v>6</v>
      </c>
      <c r="D13" s="393">
        <v>5</v>
      </c>
      <c r="E13" s="393">
        <v>6</v>
      </c>
      <c r="F13" s="393">
        <v>13</v>
      </c>
      <c r="G13" s="384">
        <f t="shared" si="1"/>
        <v>36</v>
      </c>
      <c r="H13" s="394" t="s">
        <v>132</v>
      </c>
    </row>
    <row r="14" spans="1:11" s="395" customFormat="1" ht="14.15" customHeight="1" thickBot="1">
      <c r="A14" s="390" t="s">
        <v>89</v>
      </c>
      <c r="B14" s="396">
        <v>6</v>
      </c>
      <c r="C14" s="396">
        <v>0</v>
      </c>
      <c r="D14" s="396">
        <v>5</v>
      </c>
      <c r="E14" s="396">
        <v>6</v>
      </c>
      <c r="F14" s="396">
        <v>0</v>
      </c>
      <c r="G14" s="384">
        <f t="shared" si="1"/>
        <v>17</v>
      </c>
      <c r="H14" s="395" t="s">
        <v>142</v>
      </c>
    </row>
    <row r="15" spans="1:11" s="395" customFormat="1" ht="14.15" customHeight="1" thickBot="1">
      <c r="A15" s="390" t="s">
        <v>90</v>
      </c>
      <c r="B15" s="393">
        <v>6</v>
      </c>
      <c r="C15" s="393">
        <v>6</v>
      </c>
      <c r="D15" s="393">
        <v>5</v>
      </c>
      <c r="E15" s="393">
        <v>7</v>
      </c>
      <c r="F15" s="393">
        <v>13</v>
      </c>
      <c r="G15" s="384">
        <f>(B15+C15+D15+E15+F15)/2</f>
        <v>18.5</v>
      </c>
      <c r="H15" s="397" t="s">
        <v>238</v>
      </c>
    </row>
    <row r="16" spans="1:11" s="395" customFormat="1" ht="14.15" customHeight="1" thickBot="1">
      <c r="A16" s="390" t="s">
        <v>91</v>
      </c>
      <c r="B16" s="393">
        <v>6</v>
      </c>
      <c r="C16" s="393">
        <v>4</v>
      </c>
      <c r="D16" s="393">
        <v>5</v>
      </c>
      <c r="E16" s="393">
        <v>7</v>
      </c>
      <c r="F16" s="393">
        <v>7</v>
      </c>
      <c r="G16" s="384">
        <f t="shared" si="1"/>
        <v>29</v>
      </c>
      <c r="H16" s="394" t="s">
        <v>143</v>
      </c>
    </row>
    <row r="17" spans="1:11" s="395" customFormat="1" ht="14.15" customHeight="1" thickBot="1">
      <c r="A17" s="390" t="s">
        <v>92</v>
      </c>
      <c r="B17" s="393">
        <v>6</v>
      </c>
      <c r="C17" s="393">
        <v>5</v>
      </c>
      <c r="D17" s="393">
        <v>5</v>
      </c>
      <c r="E17" s="393">
        <v>7</v>
      </c>
      <c r="F17" s="393">
        <v>12</v>
      </c>
      <c r="G17" s="384">
        <f t="shared" si="1"/>
        <v>35</v>
      </c>
      <c r="H17" s="394" t="s">
        <v>138</v>
      </c>
    </row>
    <row r="18" spans="1:11" s="395" customFormat="1" ht="14.15" customHeight="1" thickBot="1">
      <c r="A18" s="390" t="s">
        <v>93</v>
      </c>
      <c r="B18" s="393">
        <v>6</v>
      </c>
      <c r="C18" s="393">
        <v>6</v>
      </c>
      <c r="D18" s="393">
        <v>3</v>
      </c>
      <c r="E18" s="393">
        <v>7</v>
      </c>
      <c r="F18" s="393">
        <v>3</v>
      </c>
      <c r="G18" s="384">
        <f t="shared" si="1"/>
        <v>25</v>
      </c>
      <c r="H18" s="394" t="s">
        <v>141</v>
      </c>
    </row>
    <row r="19" spans="1:11" s="395" customFormat="1" ht="14.15" customHeight="1" thickBot="1">
      <c r="A19" s="390" t="s">
        <v>94</v>
      </c>
      <c r="B19" s="393">
        <v>6</v>
      </c>
      <c r="C19" s="393">
        <v>6</v>
      </c>
      <c r="D19" s="393">
        <v>5</v>
      </c>
      <c r="E19" s="393">
        <v>7</v>
      </c>
      <c r="F19" s="393">
        <v>13</v>
      </c>
      <c r="G19" s="384">
        <f t="shared" si="1"/>
        <v>37</v>
      </c>
      <c r="H19" s="394" t="s">
        <v>134</v>
      </c>
    </row>
    <row r="20" spans="1:11" s="395" customFormat="1" ht="14.15" customHeight="1" thickBot="1">
      <c r="A20" s="390" t="s">
        <v>95</v>
      </c>
      <c r="B20" s="393">
        <v>6</v>
      </c>
      <c r="C20" s="393">
        <v>6</v>
      </c>
      <c r="D20" s="393">
        <v>5</v>
      </c>
      <c r="E20" s="393">
        <v>7</v>
      </c>
      <c r="F20" s="393">
        <v>13</v>
      </c>
      <c r="G20" s="384">
        <f t="shared" si="1"/>
        <v>37</v>
      </c>
      <c r="H20" s="394" t="s">
        <v>134</v>
      </c>
    </row>
    <row r="21" spans="1:11" s="395" customFormat="1" ht="14.15" customHeight="1" thickBot="1">
      <c r="A21" s="390" t="s">
        <v>96</v>
      </c>
      <c r="B21" s="393">
        <v>6</v>
      </c>
      <c r="C21" s="393">
        <v>6</v>
      </c>
      <c r="D21" s="393">
        <v>5</v>
      </c>
      <c r="E21" s="393">
        <v>7</v>
      </c>
      <c r="F21" s="393">
        <v>13</v>
      </c>
      <c r="G21" s="384">
        <f t="shared" si="1"/>
        <v>37</v>
      </c>
      <c r="H21" s="394" t="s">
        <v>134</v>
      </c>
    </row>
    <row r="22" spans="1:11" s="395" customFormat="1" ht="14.15" customHeight="1" thickBot="1">
      <c r="A22" s="390" t="s">
        <v>97</v>
      </c>
      <c r="B22" s="393">
        <v>6</v>
      </c>
      <c r="C22" s="393">
        <v>6</v>
      </c>
      <c r="D22" s="393">
        <v>5</v>
      </c>
      <c r="E22" s="393">
        <v>7</v>
      </c>
      <c r="F22" s="393">
        <v>13</v>
      </c>
      <c r="G22" s="384">
        <f t="shared" si="1"/>
        <v>37</v>
      </c>
      <c r="H22" s="394" t="s">
        <v>134</v>
      </c>
    </row>
    <row r="23" spans="1:11" s="395" customFormat="1" ht="14.15" customHeight="1" thickBot="1">
      <c r="A23" s="390" t="s">
        <v>98</v>
      </c>
      <c r="B23" s="393">
        <v>6</v>
      </c>
      <c r="C23" s="393">
        <v>6</v>
      </c>
      <c r="D23" s="393">
        <v>4</v>
      </c>
      <c r="E23" s="393">
        <v>7</v>
      </c>
      <c r="F23" s="393">
        <v>13</v>
      </c>
      <c r="G23" s="384">
        <f t="shared" si="1"/>
        <v>36</v>
      </c>
      <c r="H23" s="394" t="s">
        <v>140</v>
      </c>
    </row>
    <row r="24" spans="1:11" s="395" customFormat="1" ht="14.15" customHeight="1" thickBot="1">
      <c r="A24" s="390" t="s">
        <v>99</v>
      </c>
      <c r="B24" s="393">
        <v>6</v>
      </c>
      <c r="C24" s="393">
        <v>6</v>
      </c>
      <c r="D24" s="393">
        <v>5</v>
      </c>
      <c r="E24" s="393">
        <v>7</v>
      </c>
      <c r="F24" s="393">
        <v>13</v>
      </c>
      <c r="G24" s="384">
        <f t="shared" si="1"/>
        <v>37</v>
      </c>
      <c r="H24" s="394" t="s">
        <v>134</v>
      </c>
    </row>
    <row r="25" spans="1:11" s="395" customFormat="1" ht="14.15" customHeight="1" thickBot="1">
      <c r="A25" s="390" t="s">
        <v>100</v>
      </c>
      <c r="B25" s="393">
        <v>6</v>
      </c>
      <c r="C25" s="393">
        <v>6</v>
      </c>
      <c r="D25" s="393">
        <v>5</v>
      </c>
      <c r="E25" s="393">
        <v>7</v>
      </c>
      <c r="F25" s="393">
        <v>13</v>
      </c>
      <c r="G25" s="384">
        <f>(B25+C25+D25+E25+F25)/2</f>
        <v>18.5</v>
      </c>
      <c r="H25" s="394" t="s">
        <v>234</v>
      </c>
    </row>
    <row r="26" spans="1:11" s="395" customFormat="1" ht="14.15" customHeight="1" thickBot="1">
      <c r="A26" s="390" t="s">
        <v>101</v>
      </c>
      <c r="B26" s="393">
        <v>6</v>
      </c>
      <c r="C26" s="393">
        <v>6</v>
      </c>
      <c r="D26" s="393">
        <v>5</v>
      </c>
      <c r="E26" s="393">
        <v>7</v>
      </c>
      <c r="F26" s="393">
        <v>13</v>
      </c>
      <c r="G26" s="384">
        <f>(B26+C26+D26+E26+F26)/2</f>
        <v>18.5</v>
      </c>
      <c r="H26" s="394" t="s">
        <v>147</v>
      </c>
    </row>
    <row r="27" spans="1:11" s="395" customFormat="1" ht="14.15" customHeight="1" thickBot="1">
      <c r="A27" s="390" t="s">
        <v>102</v>
      </c>
      <c r="B27" s="393">
        <v>6</v>
      </c>
      <c r="C27" s="393">
        <v>6</v>
      </c>
      <c r="D27" s="393">
        <v>5</v>
      </c>
      <c r="E27" s="393">
        <v>7</v>
      </c>
      <c r="F27" s="393">
        <v>13</v>
      </c>
      <c r="G27" s="384">
        <f t="shared" si="1"/>
        <v>37</v>
      </c>
      <c r="H27" s="394" t="s">
        <v>134</v>
      </c>
    </row>
    <row r="28" spans="1:11" s="395" customFormat="1" ht="14.15" customHeight="1" thickBot="1">
      <c r="A28" s="390" t="s">
        <v>229</v>
      </c>
      <c r="B28" s="393">
        <v>6</v>
      </c>
      <c r="C28" s="393">
        <v>6</v>
      </c>
      <c r="D28" s="393">
        <v>1</v>
      </c>
      <c r="E28" s="393">
        <v>7</v>
      </c>
      <c r="F28" s="393">
        <v>13</v>
      </c>
      <c r="G28" s="384">
        <f t="shared" si="1"/>
        <v>33</v>
      </c>
      <c r="H28" s="394" t="s">
        <v>135</v>
      </c>
    </row>
    <row r="29" spans="1:11" s="395" customFormat="1" ht="14.15" customHeight="1" thickBot="1">
      <c r="A29" s="390" t="s">
        <v>230</v>
      </c>
      <c r="B29" s="393">
        <v>6</v>
      </c>
      <c r="C29" s="393">
        <v>4</v>
      </c>
      <c r="D29" s="393">
        <v>5</v>
      </c>
      <c r="E29" s="393">
        <v>7</v>
      </c>
      <c r="F29" s="393">
        <v>5</v>
      </c>
      <c r="G29" s="384">
        <f t="shared" si="1"/>
        <v>27</v>
      </c>
      <c r="H29" s="394" t="s">
        <v>139</v>
      </c>
    </row>
    <row r="30" spans="1:11" s="395" customFormat="1" ht="14.15" customHeight="1" thickBot="1">
      <c r="A30" s="390" t="s">
        <v>103</v>
      </c>
      <c r="B30" s="393">
        <v>6</v>
      </c>
      <c r="C30" s="393">
        <v>6</v>
      </c>
      <c r="D30" s="393">
        <v>5</v>
      </c>
      <c r="E30" s="393">
        <v>7</v>
      </c>
      <c r="F30" s="393">
        <v>13</v>
      </c>
      <c r="G30" s="384">
        <f t="shared" si="1"/>
        <v>37</v>
      </c>
      <c r="H30" s="394" t="s">
        <v>134</v>
      </c>
    </row>
    <row r="31" spans="1:11" s="395" customFormat="1" ht="14.15" customHeight="1" thickBot="1">
      <c r="A31" s="390" t="s">
        <v>104</v>
      </c>
      <c r="B31" s="393">
        <v>6</v>
      </c>
      <c r="C31" s="393">
        <v>6</v>
      </c>
      <c r="D31" s="393">
        <v>5</v>
      </c>
      <c r="E31" s="393">
        <v>7</v>
      </c>
      <c r="F31" s="393">
        <v>13</v>
      </c>
      <c r="G31" s="384">
        <f t="shared" si="1"/>
        <v>37</v>
      </c>
      <c r="H31" s="394" t="s">
        <v>134</v>
      </c>
    </row>
    <row r="32" spans="1:11" s="398" customFormat="1" ht="14.15" customHeight="1" thickBot="1">
      <c r="A32" s="390" t="s">
        <v>105</v>
      </c>
      <c r="B32" s="393">
        <v>6</v>
      </c>
      <c r="C32" s="393">
        <v>6</v>
      </c>
      <c r="D32" s="393">
        <v>5</v>
      </c>
      <c r="E32" s="393">
        <v>6</v>
      </c>
      <c r="F32" s="393">
        <v>8</v>
      </c>
      <c r="G32" s="384">
        <f t="shared" si="1"/>
        <v>31</v>
      </c>
      <c r="H32" s="394" t="s">
        <v>145</v>
      </c>
      <c r="I32" s="395"/>
      <c r="K32" s="395"/>
    </row>
    <row r="33" spans="1:11" s="402" customFormat="1" ht="14.15" customHeight="1" thickBot="1">
      <c r="A33" s="390" t="s">
        <v>106</v>
      </c>
      <c r="B33" s="399">
        <v>6</v>
      </c>
      <c r="C33" s="399">
        <v>6</v>
      </c>
      <c r="D33" s="399">
        <v>5</v>
      </c>
      <c r="E33" s="399">
        <v>6</v>
      </c>
      <c r="F33" s="399">
        <v>13</v>
      </c>
      <c r="G33" s="384">
        <f t="shared" si="1"/>
        <v>36</v>
      </c>
      <c r="H33" s="400" t="s">
        <v>144</v>
      </c>
      <c r="I33" s="401"/>
      <c r="K33" s="401"/>
    </row>
    <row r="34" spans="1:11" ht="13.5" customHeight="1">
      <c r="A34" s="403"/>
      <c r="B34" s="403"/>
      <c r="C34" s="403"/>
      <c r="D34" s="403"/>
      <c r="E34" s="403"/>
      <c r="F34" s="403"/>
      <c r="G34" s="403"/>
      <c r="J34" s="406"/>
    </row>
    <row r="35" spans="1:11" ht="13.5" customHeight="1">
      <c r="A35" s="403"/>
      <c r="B35" s="403"/>
      <c r="C35" s="403"/>
      <c r="D35" s="403"/>
      <c r="E35" s="403"/>
      <c r="F35" s="403"/>
      <c r="G35" s="403"/>
      <c r="J35" s="406"/>
    </row>
    <row r="36" spans="1:11" ht="13.5" customHeight="1">
      <c r="A36" s="403"/>
      <c r="B36" s="403"/>
      <c r="C36" s="403"/>
      <c r="D36" s="403"/>
      <c r="E36" s="403"/>
      <c r="F36" s="403"/>
      <c r="G36" s="403"/>
      <c r="J36" s="406"/>
    </row>
    <row r="37" spans="1:11" ht="13.5" customHeight="1">
      <c r="A37" s="403"/>
      <c r="B37" s="403"/>
      <c r="C37" s="403"/>
      <c r="D37" s="403"/>
      <c r="E37" s="403"/>
      <c r="F37" s="403"/>
      <c r="G37" s="403"/>
      <c r="J37" s="406"/>
    </row>
    <row r="38" spans="1:11" ht="13.5" customHeight="1">
      <c r="A38" s="403"/>
      <c r="B38" s="403"/>
      <c r="C38" s="403"/>
      <c r="D38" s="403"/>
      <c r="E38" s="403"/>
      <c r="F38" s="403"/>
      <c r="G38" s="403"/>
      <c r="J38" s="406"/>
    </row>
    <row r="39" spans="1:11" ht="13.5" customHeight="1">
      <c r="A39" s="403"/>
      <c r="B39" s="403"/>
      <c r="C39" s="403"/>
      <c r="D39" s="403"/>
      <c r="E39" s="403"/>
      <c r="F39" s="403"/>
      <c r="G39" s="403"/>
      <c r="J39" s="406"/>
    </row>
    <row r="40" spans="1:11" ht="13.5" customHeight="1">
      <c r="A40" s="403"/>
      <c r="B40" s="403"/>
      <c r="C40" s="403"/>
      <c r="D40" s="403"/>
      <c r="E40" s="403"/>
      <c r="F40" s="403"/>
      <c r="G40" s="403"/>
      <c r="J40" s="406"/>
    </row>
    <row r="41" spans="1:11" ht="13.5" customHeight="1">
      <c r="A41" s="403"/>
      <c r="B41" s="403"/>
      <c r="C41" s="403"/>
      <c r="D41" s="403"/>
      <c r="E41" s="403"/>
      <c r="F41" s="403"/>
      <c r="G41" s="403"/>
      <c r="J41" s="406"/>
    </row>
    <row r="42" spans="1:11" ht="13.5" customHeight="1">
      <c r="A42" s="403"/>
      <c r="B42" s="403"/>
      <c r="C42" s="403"/>
      <c r="D42" s="403"/>
      <c r="E42" s="403"/>
      <c r="F42" s="403"/>
      <c r="G42" s="403"/>
      <c r="J42" s="406"/>
    </row>
    <row r="43" spans="1:11" ht="13.5" customHeight="1">
      <c r="A43" s="403"/>
      <c r="B43" s="403"/>
      <c r="C43" s="403"/>
      <c r="D43" s="403"/>
      <c r="E43" s="403"/>
      <c r="F43" s="403"/>
      <c r="G43" s="403"/>
      <c r="J43" s="406"/>
    </row>
    <row r="44" spans="1:11" ht="13.5" customHeight="1">
      <c r="A44" s="408"/>
    </row>
    <row r="45" spans="1:11" ht="13.5" customHeight="1">
      <c r="A45" s="403"/>
      <c r="B45" s="403"/>
      <c r="C45" s="403"/>
      <c r="D45" s="403"/>
      <c r="E45" s="403"/>
      <c r="F45" s="403"/>
      <c r="G45" s="403"/>
      <c r="J45" s="403"/>
    </row>
    <row r="46" spans="1:11" ht="13.5" customHeight="1">
      <c r="A46" s="403"/>
      <c r="B46" s="403"/>
      <c r="C46" s="403"/>
      <c r="D46" s="403"/>
      <c r="E46" s="403"/>
      <c r="F46" s="403"/>
      <c r="G46" s="403"/>
      <c r="J46" s="403"/>
    </row>
    <row r="47" spans="1:11" ht="13.5" customHeight="1">
      <c r="A47" s="403"/>
      <c r="B47" s="403"/>
      <c r="C47" s="403"/>
      <c r="D47" s="403"/>
      <c r="E47" s="403"/>
      <c r="F47" s="403"/>
      <c r="G47" s="403"/>
      <c r="J47" s="406"/>
    </row>
    <row r="48" spans="1:11" ht="13.5" customHeight="1">
      <c r="A48" s="403"/>
      <c r="B48" s="403"/>
      <c r="C48" s="403"/>
      <c r="D48" s="403"/>
      <c r="E48" s="403"/>
      <c r="F48" s="403"/>
      <c r="G48" s="403"/>
      <c r="J48" s="406"/>
    </row>
    <row r="49" spans="1:10" ht="13.5" customHeight="1">
      <c r="A49" s="403"/>
      <c r="B49" s="403"/>
      <c r="C49" s="403"/>
      <c r="D49" s="403"/>
      <c r="E49" s="403"/>
      <c r="F49" s="403"/>
      <c r="G49" s="403"/>
      <c r="J49" s="406"/>
    </row>
    <row r="50" spans="1:10" ht="13.5" customHeight="1">
      <c r="A50" s="403"/>
      <c r="B50" s="403"/>
      <c r="C50" s="403"/>
      <c r="D50" s="403"/>
      <c r="E50" s="403"/>
      <c r="F50" s="403"/>
      <c r="G50" s="403"/>
      <c r="J50" s="406"/>
    </row>
    <row r="51" spans="1:10" ht="13.5" customHeight="1">
      <c r="A51" s="403"/>
      <c r="B51" s="403"/>
      <c r="C51" s="403"/>
      <c r="D51" s="403"/>
      <c r="E51" s="403"/>
      <c r="F51" s="403"/>
      <c r="G51" s="403"/>
      <c r="J51" s="406"/>
    </row>
    <row r="52" spans="1:10" ht="13.5" customHeight="1">
      <c r="A52" s="403"/>
      <c r="B52" s="403"/>
      <c r="C52" s="403"/>
      <c r="D52" s="403"/>
      <c r="E52" s="403"/>
      <c r="F52" s="403"/>
      <c r="G52" s="403"/>
      <c r="J52" s="406"/>
    </row>
    <row r="53" spans="1:10" ht="13.5" customHeight="1">
      <c r="A53" s="403"/>
      <c r="B53" s="403"/>
      <c r="C53" s="403"/>
      <c r="D53" s="403"/>
      <c r="E53" s="403"/>
      <c r="F53" s="403"/>
      <c r="G53" s="403"/>
      <c r="J53" s="406"/>
    </row>
    <row r="54" spans="1:10" ht="13.5" customHeight="1">
      <c r="A54" s="403"/>
      <c r="B54" s="403"/>
      <c r="C54" s="403"/>
      <c r="D54" s="403"/>
      <c r="E54" s="403"/>
      <c r="F54" s="403"/>
      <c r="G54" s="403"/>
      <c r="J54" s="406"/>
    </row>
    <row r="55" spans="1:10" ht="13.5" customHeight="1">
      <c r="A55" s="403"/>
      <c r="B55" s="403"/>
      <c r="C55" s="403"/>
      <c r="D55" s="403"/>
      <c r="E55" s="403"/>
      <c r="F55" s="403"/>
      <c r="G55" s="403"/>
      <c r="J55" s="406"/>
    </row>
    <row r="56" spans="1:10" ht="13.5" customHeight="1">
      <c r="A56" s="403"/>
      <c r="B56" s="403"/>
      <c r="C56" s="403"/>
      <c r="D56" s="403"/>
      <c r="E56" s="403"/>
      <c r="F56" s="403"/>
      <c r="G56" s="403"/>
      <c r="J56" s="406"/>
    </row>
    <row r="57" spans="1:10" ht="13.5" customHeight="1">
      <c r="A57" s="403"/>
      <c r="B57" s="403"/>
      <c r="C57" s="403"/>
      <c r="D57" s="403"/>
      <c r="E57" s="403"/>
      <c r="F57" s="403"/>
      <c r="G57" s="403"/>
      <c r="J57" s="406"/>
    </row>
    <row r="58" spans="1:10" ht="13.5" customHeight="1">
      <c r="A58" s="403"/>
      <c r="B58" s="403"/>
      <c r="C58" s="403"/>
      <c r="D58" s="403"/>
      <c r="E58" s="403"/>
      <c r="F58" s="403"/>
      <c r="G58" s="403"/>
      <c r="J58" s="406"/>
    </row>
    <row r="59" spans="1:10" ht="13.5" customHeight="1">
      <c r="A59" s="403"/>
      <c r="B59" s="403"/>
      <c r="C59" s="403"/>
      <c r="D59" s="403"/>
      <c r="E59" s="403"/>
      <c r="F59" s="403"/>
      <c r="G59" s="403"/>
      <c r="J59" s="406"/>
    </row>
    <row r="60" spans="1:10" ht="13.5" customHeight="1">
      <c r="A60" s="403"/>
      <c r="B60" s="403"/>
      <c r="C60" s="403"/>
      <c r="D60" s="403"/>
      <c r="E60" s="403"/>
      <c r="F60" s="403"/>
      <c r="G60" s="403"/>
      <c r="J60" s="406"/>
    </row>
    <row r="61" spans="1:10" ht="13.5" customHeight="1">
      <c r="A61" s="403"/>
      <c r="B61" s="403"/>
      <c r="C61" s="403"/>
      <c r="D61" s="403"/>
      <c r="E61" s="403"/>
      <c r="F61" s="403"/>
      <c r="G61" s="403"/>
      <c r="J61" s="406"/>
    </row>
    <row r="62" spans="1:10" ht="13.5" customHeight="1">
      <c r="A62" s="403"/>
      <c r="B62" s="403"/>
      <c r="C62" s="403"/>
      <c r="D62" s="403"/>
      <c r="E62" s="403"/>
      <c r="F62" s="403"/>
      <c r="G62" s="403"/>
      <c r="J62" s="406"/>
    </row>
    <row r="63" spans="1:10" ht="13.5" customHeight="1">
      <c r="A63" s="403"/>
      <c r="B63" s="403"/>
      <c r="C63" s="403"/>
      <c r="D63" s="403"/>
      <c r="E63" s="403"/>
      <c r="F63" s="403"/>
      <c r="G63" s="403"/>
      <c r="J63" s="406"/>
    </row>
    <row r="64" spans="1:10" ht="13.5" customHeight="1">
      <c r="A64" s="403"/>
      <c r="B64" s="403"/>
      <c r="C64" s="403"/>
      <c r="D64" s="403"/>
      <c r="E64" s="403"/>
      <c r="F64" s="403"/>
      <c r="G64" s="403"/>
      <c r="J64" s="406"/>
    </row>
    <row r="65" spans="1:10" ht="13.5" customHeight="1">
      <c r="A65" s="403"/>
      <c r="B65" s="403"/>
      <c r="C65" s="403"/>
      <c r="D65" s="403"/>
      <c r="E65" s="403"/>
      <c r="F65" s="403"/>
      <c r="G65" s="403"/>
      <c r="J65" s="406"/>
    </row>
    <row r="66" spans="1:10" ht="13.5" customHeight="1">
      <c r="A66" s="403"/>
      <c r="B66" s="403"/>
      <c r="C66" s="403"/>
      <c r="D66" s="403"/>
      <c r="E66" s="403"/>
      <c r="F66" s="403"/>
      <c r="G66" s="403"/>
      <c r="J66" s="406"/>
    </row>
    <row r="67" spans="1:10" ht="13.5" customHeight="1">
      <c r="A67" s="403"/>
      <c r="B67" s="403"/>
      <c r="C67" s="403"/>
      <c r="D67" s="403"/>
      <c r="E67" s="403"/>
      <c r="F67" s="403"/>
      <c r="G67" s="403"/>
      <c r="J67" s="406"/>
    </row>
    <row r="68" spans="1:10" ht="13.5" customHeight="1">
      <c r="A68" s="403"/>
      <c r="B68" s="403"/>
      <c r="C68" s="403"/>
      <c r="D68" s="403"/>
      <c r="E68" s="403"/>
      <c r="F68" s="403"/>
      <c r="G68" s="403"/>
      <c r="J68" s="406"/>
    </row>
    <row r="69" spans="1:10" ht="13.5" customHeight="1">
      <c r="A69" s="403"/>
      <c r="B69" s="403"/>
      <c r="C69" s="403"/>
      <c r="D69" s="403"/>
      <c r="E69" s="403"/>
      <c r="F69" s="403"/>
      <c r="G69" s="403"/>
      <c r="J69" s="406"/>
    </row>
    <row r="70" spans="1:10" ht="13.5" customHeight="1">
      <c r="A70" s="403"/>
      <c r="B70" s="403"/>
      <c r="C70" s="403"/>
      <c r="D70" s="403"/>
      <c r="E70" s="403"/>
      <c r="F70" s="403"/>
      <c r="G70" s="403"/>
      <c r="J70" s="406"/>
    </row>
    <row r="71" spans="1:10" ht="13.5" customHeight="1">
      <c r="A71" s="403"/>
      <c r="B71" s="403"/>
      <c r="C71" s="403"/>
      <c r="D71" s="403"/>
      <c r="E71" s="403"/>
      <c r="F71" s="403"/>
      <c r="G71" s="403"/>
      <c r="J71" s="406"/>
    </row>
    <row r="72" spans="1:10" ht="13.5" customHeight="1">
      <c r="A72" s="403"/>
      <c r="B72" s="403"/>
      <c r="C72" s="403"/>
      <c r="D72" s="403"/>
      <c r="E72" s="403"/>
      <c r="F72" s="403"/>
      <c r="G72" s="403"/>
      <c r="J72" s="403"/>
    </row>
    <row r="73" spans="1:10" ht="13.5" customHeight="1">
      <c r="A73" s="408"/>
      <c r="B73" s="403"/>
      <c r="C73" s="403"/>
      <c r="D73" s="403"/>
      <c r="E73" s="403"/>
      <c r="F73" s="403"/>
      <c r="G73" s="403"/>
      <c r="J73" s="403"/>
    </row>
    <row r="74" spans="1:10" ht="13.5" customHeight="1">
      <c r="A74" s="408"/>
      <c r="B74" s="403"/>
      <c r="C74" s="403"/>
      <c r="D74" s="403"/>
    </row>
    <row r="75" spans="1:10" ht="13.5" customHeight="1">
      <c r="A75" s="403"/>
      <c r="B75" s="403"/>
      <c r="C75" s="403"/>
      <c r="D75" s="403"/>
      <c r="E75" s="403"/>
      <c r="F75" s="403"/>
      <c r="G75" s="403"/>
      <c r="J75" s="403"/>
    </row>
    <row r="76" spans="1:10" ht="13.5" customHeight="1">
      <c r="A76" s="403"/>
      <c r="B76" s="403"/>
      <c r="C76" s="403"/>
      <c r="D76" s="403"/>
      <c r="E76" s="403"/>
      <c r="F76" s="403"/>
      <c r="G76" s="403"/>
      <c r="J76" s="403"/>
    </row>
    <row r="77" spans="1:10" ht="13.5" customHeight="1"/>
    <row r="78" spans="1:10" ht="13.5" customHeight="1"/>
    <row r="79" spans="1:10" ht="13.5" customHeight="1"/>
    <row r="80" spans="1:1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spans="1:10" ht="13.5" customHeight="1"/>
    <row r="98" spans="1:10" ht="13.5" customHeight="1"/>
    <row r="99" spans="1:10" ht="13.5" customHeight="1"/>
    <row r="100" spans="1:10" ht="13.5" customHeight="1"/>
    <row r="101" spans="1:10" ht="13.5" customHeight="1"/>
    <row r="102" spans="1:10" ht="13.5" customHeight="1">
      <c r="A102" s="403"/>
      <c r="B102" s="403"/>
      <c r="C102" s="403"/>
      <c r="D102" s="403"/>
      <c r="E102" s="403"/>
      <c r="F102" s="403"/>
      <c r="G102" s="403"/>
      <c r="J102" s="403"/>
    </row>
    <row r="103" spans="1:10" ht="13.5" customHeight="1">
      <c r="A103" s="403"/>
      <c r="B103" s="403"/>
      <c r="C103" s="403"/>
      <c r="D103" s="403"/>
      <c r="E103" s="403"/>
      <c r="F103" s="403"/>
      <c r="G103" s="403"/>
      <c r="J103" s="403"/>
    </row>
    <row r="104" spans="1:10" ht="13.5" customHeight="1">
      <c r="A104" s="408"/>
      <c r="B104" s="403"/>
      <c r="C104" s="403"/>
      <c r="D104" s="403"/>
    </row>
    <row r="105" spans="1:10" ht="13.5" customHeight="1">
      <c r="A105" s="403"/>
      <c r="B105" s="403"/>
      <c r="C105" s="403"/>
      <c r="D105" s="403"/>
      <c r="E105" s="403"/>
      <c r="F105" s="403"/>
      <c r="G105" s="403"/>
      <c r="J105" s="403"/>
    </row>
    <row r="106" spans="1:10" ht="13.5" customHeight="1">
      <c r="A106" s="403"/>
      <c r="B106" s="403"/>
      <c r="C106" s="403"/>
      <c r="D106" s="403"/>
      <c r="E106" s="403"/>
      <c r="F106" s="403"/>
      <c r="G106" s="403"/>
      <c r="J106" s="403"/>
    </row>
    <row r="107" spans="1:10" ht="13.5" customHeight="1">
      <c r="A107" s="403"/>
      <c r="B107" s="403"/>
      <c r="C107" s="403"/>
      <c r="D107" s="403"/>
      <c r="E107" s="403"/>
      <c r="F107" s="403"/>
      <c r="G107" s="403"/>
      <c r="J107" s="403"/>
    </row>
    <row r="108" spans="1:10" ht="13.5" customHeight="1">
      <c r="A108" s="403"/>
      <c r="B108" s="403"/>
      <c r="C108" s="403"/>
      <c r="D108" s="403"/>
      <c r="E108" s="403"/>
      <c r="F108" s="403"/>
      <c r="G108" s="403"/>
      <c r="J108" s="403"/>
    </row>
    <row r="109" spans="1:10" ht="13.5" customHeight="1">
      <c r="A109" s="403"/>
      <c r="B109" s="403"/>
      <c r="C109" s="403"/>
      <c r="D109" s="403"/>
      <c r="E109" s="403"/>
      <c r="F109" s="403"/>
      <c r="G109" s="403"/>
      <c r="J109" s="403"/>
    </row>
    <row r="110" spans="1:10" ht="13.5" customHeight="1">
      <c r="A110" s="403"/>
      <c r="B110" s="403"/>
      <c r="C110" s="403"/>
      <c r="D110" s="403"/>
      <c r="E110" s="403"/>
      <c r="F110" s="403"/>
      <c r="G110" s="403"/>
      <c r="J110" s="403"/>
    </row>
    <row r="111" spans="1:10" ht="13.5" customHeight="1">
      <c r="A111" s="403"/>
      <c r="B111" s="403"/>
      <c r="C111" s="403"/>
      <c r="D111" s="403"/>
      <c r="E111" s="403"/>
      <c r="F111" s="403"/>
      <c r="G111" s="403"/>
      <c r="J111" s="403"/>
    </row>
    <row r="112" spans="1:10" ht="13.5" customHeight="1">
      <c r="A112" s="403"/>
      <c r="B112" s="403"/>
      <c r="C112" s="403"/>
      <c r="D112" s="403"/>
      <c r="E112" s="403"/>
      <c r="F112" s="403"/>
      <c r="G112" s="403"/>
      <c r="J112" s="403"/>
    </row>
    <row r="113" spans="1:10" ht="13.5" customHeight="1">
      <c r="A113" s="403"/>
      <c r="B113" s="403"/>
      <c r="C113" s="403"/>
      <c r="D113" s="403"/>
      <c r="E113" s="403"/>
      <c r="F113" s="403"/>
      <c r="G113" s="403"/>
      <c r="J113" s="403"/>
    </row>
    <row r="114" spans="1:10" ht="13.5" customHeight="1">
      <c r="A114" s="403"/>
      <c r="B114" s="403"/>
      <c r="C114" s="403"/>
      <c r="D114" s="403"/>
      <c r="E114" s="403"/>
      <c r="F114" s="403"/>
      <c r="G114" s="403"/>
      <c r="J114" s="403"/>
    </row>
    <row r="115" spans="1:10" ht="13.5" customHeight="1">
      <c r="A115" s="403"/>
      <c r="B115" s="403"/>
      <c r="C115" s="403"/>
      <c r="D115" s="403"/>
      <c r="E115" s="403"/>
      <c r="F115" s="403"/>
      <c r="G115" s="403"/>
      <c r="J115" s="403"/>
    </row>
    <row r="116" spans="1:10" ht="13.5" customHeight="1">
      <c r="A116" s="403"/>
      <c r="B116" s="403"/>
      <c r="C116" s="403"/>
      <c r="D116" s="403"/>
      <c r="E116" s="403"/>
      <c r="F116" s="403"/>
      <c r="G116" s="403"/>
      <c r="J116" s="403"/>
    </row>
    <row r="117" spans="1:10" ht="13.5" customHeight="1">
      <c r="A117" s="403"/>
      <c r="B117" s="403"/>
      <c r="C117" s="403"/>
      <c r="D117" s="403"/>
      <c r="E117" s="403"/>
      <c r="F117" s="403"/>
      <c r="G117" s="403"/>
      <c r="J117" s="403"/>
    </row>
    <row r="118" spans="1:10" ht="13.5" customHeight="1">
      <c r="A118" s="403"/>
      <c r="B118" s="403"/>
      <c r="C118" s="403"/>
      <c r="D118" s="403"/>
      <c r="E118" s="403"/>
      <c r="F118" s="403"/>
      <c r="G118" s="403"/>
      <c r="J118" s="403"/>
    </row>
    <row r="119" spans="1:10" ht="13.5" customHeight="1">
      <c r="A119" s="403"/>
      <c r="B119" s="403"/>
      <c r="C119" s="403"/>
      <c r="D119" s="403"/>
      <c r="E119" s="403"/>
      <c r="F119" s="403"/>
      <c r="G119" s="403"/>
      <c r="J119" s="403"/>
    </row>
    <row r="120" spans="1:10" ht="13.5" customHeight="1">
      <c r="A120" s="410"/>
      <c r="B120" s="403"/>
      <c r="C120" s="403"/>
      <c r="D120" s="403"/>
      <c r="E120" s="403"/>
      <c r="F120" s="403"/>
      <c r="G120" s="403"/>
      <c r="J120" s="403"/>
    </row>
    <row r="121" spans="1:10" ht="13.5" customHeight="1">
      <c r="A121" s="403"/>
      <c r="B121" s="403"/>
      <c r="C121" s="403"/>
      <c r="D121" s="403"/>
      <c r="E121" s="403"/>
      <c r="F121" s="403"/>
      <c r="G121" s="403"/>
      <c r="J121" s="403"/>
    </row>
    <row r="122" spans="1:10" ht="13.5" customHeight="1">
      <c r="A122" s="403"/>
      <c r="B122" s="403"/>
      <c r="C122" s="403"/>
      <c r="D122" s="403"/>
      <c r="E122" s="403"/>
      <c r="F122" s="403"/>
      <c r="G122" s="403"/>
      <c r="J122" s="403"/>
    </row>
    <row r="123" spans="1:10" ht="13.5" customHeight="1">
      <c r="A123" s="403"/>
      <c r="B123" s="403"/>
      <c r="C123" s="403"/>
      <c r="D123" s="403"/>
      <c r="E123" s="403"/>
      <c r="F123" s="403"/>
      <c r="G123" s="403"/>
      <c r="J123" s="403"/>
    </row>
    <row r="124" spans="1:10" ht="13.5" customHeight="1">
      <c r="A124" s="403"/>
      <c r="B124" s="403"/>
      <c r="C124" s="403"/>
      <c r="D124" s="403"/>
      <c r="E124" s="403"/>
      <c r="F124" s="403"/>
      <c r="G124" s="403"/>
      <c r="J124" s="403"/>
    </row>
    <row r="125" spans="1:10" ht="13.5" customHeight="1">
      <c r="A125" s="403"/>
      <c r="B125" s="403"/>
      <c r="C125" s="403"/>
      <c r="D125" s="403"/>
      <c r="E125" s="403"/>
      <c r="F125" s="403"/>
      <c r="G125" s="403"/>
      <c r="J125" s="403"/>
    </row>
    <row r="126" spans="1:10" ht="13.5" customHeight="1">
      <c r="A126" s="403"/>
      <c r="B126" s="403"/>
      <c r="C126" s="403"/>
      <c r="D126" s="403"/>
      <c r="E126" s="403"/>
      <c r="F126" s="403"/>
      <c r="G126" s="403"/>
      <c r="J126" s="403"/>
    </row>
    <row r="127" spans="1:10" ht="13.5" customHeight="1">
      <c r="A127" s="403"/>
      <c r="B127" s="403"/>
      <c r="C127" s="403"/>
      <c r="D127" s="403"/>
      <c r="E127" s="403"/>
      <c r="F127" s="403"/>
      <c r="G127" s="403"/>
      <c r="J127" s="403"/>
    </row>
    <row r="128" spans="1:10" ht="13.5" customHeight="1">
      <c r="A128" s="403"/>
      <c r="B128" s="403"/>
      <c r="C128" s="403"/>
      <c r="D128" s="403"/>
      <c r="E128" s="403"/>
      <c r="F128" s="403"/>
      <c r="G128" s="403"/>
      <c r="J128" s="403"/>
    </row>
    <row r="129" spans="1:10" ht="13.5" customHeight="1">
      <c r="A129" s="403"/>
      <c r="B129" s="403"/>
      <c r="C129" s="403"/>
      <c r="D129" s="403"/>
      <c r="E129" s="403"/>
      <c r="F129" s="403"/>
      <c r="G129" s="403"/>
      <c r="J129" s="403"/>
    </row>
    <row r="130" spans="1:10" ht="13.5" customHeight="1">
      <c r="A130" s="403"/>
      <c r="B130" s="403"/>
      <c r="C130" s="403"/>
      <c r="D130" s="403"/>
      <c r="E130" s="403"/>
      <c r="F130" s="403"/>
      <c r="G130" s="403"/>
      <c r="J130" s="403"/>
    </row>
    <row r="131" spans="1:10" ht="13.5" customHeight="1">
      <c r="A131" s="403"/>
      <c r="B131" s="403"/>
      <c r="C131" s="403"/>
      <c r="D131" s="403"/>
      <c r="E131" s="403"/>
      <c r="F131" s="403"/>
      <c r="G131" s="403"/>
      <c r="J131" s="403"/>
    </row>
    <row r="132" spans="1:10" ht="13.5" customHeight="1">
      <c r="A132" s="403"/>
      <c r="B132" s="403"/>
      <c r="C132" s="403"/>
      <c r="D132" s="403"/>
      <c r="E132" s="403"/>
      <c r="F132" s="403"/>
      <c r="G132" s="403"/>
      <c r="J132" s="403"/>
    </row>
    <row r="133" spans="1:10" ht="13.5" customHeight="1"/>
    <row r="134" spans="1:10" ht="13.5" customHeight="1"/>
    <row r="135" spans="1:10" ht="13.5" customHeight="1"/>
    <row r="136" spans="1:10" ht="13.5" customHeight="1"/>
    <row r="137" spans="1:10" ht="13.5" customHeight="1"/>
    <row r="138" spans="1:10" ht="13.5" customHeight="1"/>
    <row r="139" spans="1:10" ht="13.5" customHeight="1"/>
    <row r="140" spans="1:10" ht="13.5" customHeight="1"/>
    <row r="141" spans="1:10" ht="13.5" customHeight="1"/>
    <row r="142" spans="1:10" ht="13.5" customHeight="1"/>
    <row r="143" spans="1:10" ht="13.5" customHeight="1"/>
    <row r="144" spans="1:10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</sheetData>
  <phoneticPr fontId="0" type="noConversion"/>
  <pageMargins left="0.74791666666666667" right="0.74791666666666667" top="0.98402777777777772" bottom="0.98402777777777772" header="0.51180555555555551" footer="0.51180555555555551"/>
  <pageSetup scale="55" firstPageNumber="0" orientation="landscape" horizontalDpi="300" verticalDpi="300" r:id="rId1"/>
  <headerFooter alignWithMargins="0"/>
  <rowBreaks count="2" manualBreakCount="2">
    <brk id="43" max="16383" man="1"/>
    <brk id="73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1"/>
  <sheetViews>
    <sheetView topLeftCell="C1" zoomScale="81" zoomScaleNormal="81" workbookViewId="0"/>
  </sheetViews>
  <sheetFormatPr defaultColWidth="11.453125" defaultRowHeight="12.5"/>
  <cols>
    <col min="1" max="1" width="7.453125" style="15" customWidth="1"/>
    <col min="2" max="3" width="12.08984375" style="15" customWidth="1"/>
    <col min="4" max="4" width="12.90625" style="15" customWidth="1"/>
    <col min="5" max="5" width="13" style="15" customWidth="1"/>
    <col min="6" max="6" width="13.6328125" style="15" customWidth="1"/>
    <col min="7" max="7" width="13.453125" style="15" customWidth="1"/>
    <col min="8" max="8" width="13.08984375" style="15" customWidth="1"/>
    <col min="9" max="9" width="5" style="15" customWidth="1"/>
    <col min="10" max="10" width="69.36328125" style="8" customWidth="1"/>
    <col min="11" max="16384" width="11.453125" style="1"/>
  </cols>
  <sheetData>
    <row r="1" spans="1:12" s="23" customFormat="1" ht="14.15" customHeight="1" thickBot="1">
      <c r="A1" s="39" t="s">
        <v>240</v>
      </c>
      <c r="B1" s="40"/>
      <c r="C1" s="40"/>
      <c r="D1" s="51"/>
      <c r="E1" s="41"/>
      <c r="F1" s="41"/>
      <c r="G1" s="45"/>
      <c r="H1" s="45"/>
      <c r="I1" s="45"/>
      <c r="J1" s="52"/>
      <c r="K1" s="47"/>
    </row>
    <row r="2" spans="1:12" s="58" customFormat="1" ht="14.15" customHeight="1">
      <c r="A2" s="53" t="s">
        <v>16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51</v>
      </c>
      <c r="G2" s="54" t="s">
        <v>49</v>
      </c>
      <c r="H2" s="54" t="s">
        <v>50</v>
      </c>
      <c r="I2" s="54" t="s">
        <v>19</v>
      </c>
      <c r="J2" s="60" t="s">
        <v>20</v>
      </c>
      <c r="K2" s="57"/>
    </row>
    <row r="3" spans="1:12" s="23" customFormat="1" ht="14.15" customHeight="1" thickBot="1">
      <c r="A3" s="68"/>
      <c r="B3" s="69">
        <v>6</v>
      </c>
      <c r="C3" s="69">
        <v>6</v>
      </c>
      <c r="D3" s="69">
        <v>6</v>
      </c>
      <c r="E3" s="69">
        <v>8</v>
      </c>
      <c r="F3" s="69">
        <v>8</v>
      </c>
      <c r="G3" s="69">
        <v>10</v>
      </c>
      <c r="H3" s="69">
        <v>8</v>
      </c>
      <c r="I3" s="69">
        <f t="shared" ref="I3" si="0">SUM(B3:H3)</f>
        <v>52</v>
      </c>
      <c r="J3" s="72"/>
      <c r="K3" s="47"/>
    </row>
    <row r="4" spans="1:12" s="57" customFormat="1" ht="14.15" customHeight="1" thickBot="1">
      <c r="A4" s="24" t="s">
        <v>79</v>
      </c>
      <c r="B4" s="73">
        <v>6</v>
      </c>
      <c r="C4" s="75">
        <v>6</v>
      </c>
      <c r="D4" s="73">
        <v>6</v>
      </c>
      <c r="E4" s="73">
        <v>8</v>
      </c>
      <c r="F4" s="73">
        <v>8</v>
      </c>
      <c r="G4" s="73">
        <v>10</v>
      </c>
      <c r="H4" s="73">
        <v>8</v>
      </c>
      <c r="I4" s="54">
        <f>SUM(B4:H4)</f>
        <v>52</v>
      </c>
      <c r="J4" s="79"/>
    </row>
    <row r="5" spans="1:12" s="25" customFormat="1" ht="14.15" customHeight="1" thickBot="1">
      <c r="A5" s="24" t="s">
        <v>80</v>
      </c>
      <c r="B5" s="32">
        <v>6</v>
      </c>
      <c r="C5" s="32">
        <v>6</v>
      </c>
      <c r="D5" s="32">
        <v>6</v>
      </c>
      <c r="E5" s="32">
        <v>8</v>
      </c>
      <c r="F5" s="32">
        <v>8</v>
      </c>
      <c r="G5" s="32">
        <v>10</v>
      </c>
      <c r="H5" s="32">
        <v>7</v>
      </c>
      <c r="I5" s="54">
        <f t="shared" ref="I5:I33" si="1">SUM(B5:H5)</f>
        <v>51</v>
      </c>
      <c r="J5" s="37" t="s">
        <v>160</v>
      </c>
    </row>
    <row r="6" spans="1:12" s="25" customFormat="1" ht="14.15" customHeight="1" thickBot="1">
      <c r="A6" s="24" t="s">
        <v>81</v>
      </c>
      <c r="B6" s="32">
        <v>4</v>
      </c>
      <c r="C6" s="32">
        <v>2</v>
      </c>
      <c r="D6" s="32">
        <v>4</v>
      </c>
      <c r="E6" s="32">
        <v>6</v>
      </c>
      <c r="F6" s="32">
        <v>7</v>
      </c>
      <c r="G6" s="32">
        <v>8</v>
      </c>
      <c r="H6" s="32">
        <v>8</v>
      </c>
      <c r="I6" s="54">
        <f t="shared" si="1"/>
        <v>39</v>
      </c>
      <c r="J6" s="37" t="s">
        <v>155</v>
      </c>
      <c r="K6" s="25" t="s">
        <v>152</v>
      </c>
      <c r="L6" s="25" t="s">
        <v>153</v>
      </c>
    </row>
    <row r="7" spans="1:12" s="25" customFormat="1" ht="14.15" customHeight="1" thickBot="1">
      <c r="A7" s="24" t="s">
        <v>82</v>
      </c>
      <c r="B7" s="32">
        <v>6</v>
      </c>
      <c r="C7" s="32">
        <v>6</v>
      </c>
      <c r="D7" s="32">
        <v>6</v>
      </c>
      <c r="E7" s="32">
        <v>8</v>
      </c>
      <c r="F7" s="32">
        <v>8</v>
      </c>
      <c r="G7" s="32">
        <v>10</v>
      </c>
      <c r="H7" s="32">
        <v>8</v>
      </c>
      <c r="I7" s="54">
        <f t="shared" si="1"/>
        <v>52</v>
      </c>
      <c r="J7" s="37"/>
    </row>
    <row r="8" spans="1:12" s="25" customFormat="1" ht="14.15" customHeight="1" thickBot="1">
      <c r="A8" s="24" t="s">
        <v>83</v>
      </c>
      <c r="B8" s="32">
        <v>6</v>
      </c>
      <c r="C8" s="32">
        <v>6</v>
      </c>
      <c r="D8" s="32">
        <v>6</v>
      </c>
      <c r="E8" s="32">
        <v>8</v>
      </c>
      <c r="F8" s="32">
        <v>8</v>
      </c>
      <c r="G8" s="32">
        <v>10</v>
      </c>
      <c r="H8" s="32">
        <v>8</v>
      </c>
      <c r="I8" s="54">
        <f t="shared" si="1"/>
        <v>52</v>
      </c>
      <c r="J8" s="37"/>
    </row>
    <row r="9" spans="1:12" s="25" customFormat="1" ht="14.15" customHeight="1" thickBot="1">
      <c r="A9" s="24" t="s">
        <v>84</v>
      </c>
      <c r="B9" s="32">
        <v>5</v>
      </c>
      <c r="C9" s="32">
        <v>5</v>
      </c>
      <c r="D9" s="32">
        <v>4</v>
      </c>
      <c r="E9" s="32">
        <v>8</v>
      </c>
      <c r="F9" s="32">
        <v>7</v>
      </c>
      <c r="G9" s="32">
        <v>10</v>
      </c>
      <c r="H9" s="32">
        <v>7</v>
      </c>
      <c r="I9" s="54">
        <f t="shared" si="1"/>
        <v>46</v>
      </c>
      <c r="J9" s="37" t="s">
        <v>149</v>
      </c>
    </row>
    <row r="10" spans="1:12" s="25" customFormat="1" ht="14.15" customHeight="1" thickBot="1">
      <c r="A10" s="24" t="s">
        <v>85</v>
      </c>
      <c r="B10" s="32">
        <v>6</v>
      </c>
      <c r="C10" s="32">
        <v>6</v>
      </c>
      <c r="D10" s="32">
        <v>6</v>
      </c>
      <c r="E10" s="32">
        <v>8</v>
      </c>
      <c r="F10" s="32">
        <v>8</v>
      </c>
      <c r="G10" s="32">
        <v>10</v>
      </c>
      <c r="H10" s="32">
        <v>8</v>
      </c>
      <c r="I10" s="54">
        <f t="shared" si="1"/>
        <v>52</v>
      </c>
      <c r="J10" s="37"/>
    </row>
    <row r="11" spans="1:12" s="25" customFormat="1" ht="14.15" customHeight="1" thickBot="1">
      <c r="A11" s="24" t="s">
        <v>86</v>
      </c>
      <c r="B11" s="32">
        <v>6</v>
      </c>
      <c r="C11" s="32">
        <v>6</v>
      </c>
      <c r="D11" s="32">
        <v>6</v>
      </c>
      <c r="E11" s="32">
        <v>7</v>
      </c>
      <c r="F11" s="32">
        <v>8</v>
      </c>
      <c r="G11" s="32">
        <v>8</v>
      </c>
      <c r="H11" s="32">
        <v>7</v>
      </c>
      <c r="I11" s="54">
        <f t="shared" si="1"/>
        <v>48</v>
      </c>
      <c r="J11" s="37" t="s">
        <v>154</v>
      </c>
    </row>
    <row r="12" spans="1:12" s="25" customFormat="1" ht="14.15" customHeight="1" thickBot="1">
      <c r="A12" s="24" t="s">
        <v>87</v>
      </c>
      <c r="B12" s="32">
        <v>6</v>
      </c>
      <c r="C12" s="32">
        <v>6</v>
      </c>
      <c r="D12" s="32">
        <v>6</v>
      </c>
      <c r="E12" s="32">
        <v>8</v>
      </c>
      <c r="F12" s="32">
        <v>8</v>
      </c>
      <c r="G12" s="32">
        <v>10</v>
      </c>
      <c r="H12" s="32">
        <v>8</v>
      </c>
      <c r="I12" s="54">
        <f t="shared" si="1"/>
        <v>52</v>
      </c>
      <c r="J12" s="37"/>
    </row>
    <row r="13" spans="1:12" s="25" customFormat="1" ht="14.15" customHeight="1" thickBot="1">
      <c r="A13" s="24" t="s">
        <v>88</v>
      </c>
      <c r="B13" s="32">
        <v>6</v>
      </c>
      <c r="C13" s="32">
        <v>6</v>
      </c>
      <c r="D13" s="32">
        <v>6</v>
      </c>
      <c r="E13" s="32">
        <v>8</v>
      </c>
      <c r="F13" s="32">
        <v>8</v>
      </c>
      <c r="G13" s="32">
        <v>10</v>
      </c>
      <c r="H13" s="32">
        <v>8</v>
      </c>
      <c r="I13" s="54">
        <f t="shared" si="1"/>
        <v>52</v>
      </c>
      <c r="J13" s="37"/>
    </row>
    <row r="14" spans="1:12" s="25" customFormat="1" ht="14.15" customHeight="1" thickBot="1">
      <c r="A14" s="24" t="s">
        <v>89</v>
      </c>
      <c r="B14" s="32">
        <v>6</v>
      </c>
      <c r="C14" s="32">
        <v>6</v>
      </c>
      <c r="D14" s="32">
        <v>6</v>
      </c>
      <c r="E14" s="32">
        <v>8</v>
      </c>
      <c r="F14" s="32">
        <v>8</v>
      </c>
      <c r="G14" s="32">
        <v>10</v>
      </c>
      <c r="H14" s="32">
        <v>8</v>
      </c>
      <c r="I14" s="54">
        <f t="shared" si="1"/>
        <v>52</v>
      </c>
      <c r="J14" s="37"/>
    </row>
    <row r="15" spans="1:12" s="25" customFormat="1" ht="14.15" customHeight="1" thickBot="1">
      <c r="A15" s="24" t="s">
        <v>90</v>
      </c>
      <c r="B15" s="32">
        <v>6</v>
      </c>
      <c r="C15" s="32">
        <v>6</v>
      </c>
      <c r="D15" s="32">
        <v>6</v>
      </c>
      <c r="E15" s="32">
        <v>8</v>
      </c>
      <c r="F15" s="32">
        <v>8</v>
      </c>
      <c r="G15" s="32">
        <v>10</v>
      </c>
      <c r="H15" s="32">
        <v>8</v>
      </c>
      <c r="I15" s="54">
        <f>SUM(B15:H15)/2</f>
        <v>26</v>
      </c>
      <c r="J15" s="37" t="s">
        <v>147</v>
      </c>
    </row>
    <row r="16" spans="1:12" s="25" customFormat="1" ht="14.15" customHeight="1" thickBot="1">
      <c r="A16" s="24" t="s">
        <v>91</v>
      </c>
      <c r="B16" s="32">
        <v>6</v>
      </c>
      <c r="C16" s="32">
        <v>6</v>
      </c>
      <c r="D16" s="32">
        <v>6</v>
      </c>
      <c r="E16" s="32">
        <v>8</v>
      </c>
      <c r="F16" s="32">
        <v>8</v>
      </c>
      <c r="G16" s="32">
        <v>10</v>
      </c>
      <c r="H16" s="32">
        <v>8</v>
      </c>
      <c r="I16" s="54">
        <f t="shared" si="1"/>
        <v>52</v>
      </c>
      <c r="J16" s="37"/>
    </row>
    <row r="17" spans="1:10" s="25" customFormat="1" ht="14.15" customHeight="1" thickBot="1">
      <c r="A17" s="24" t="s">
        <v>92</v>
      </c>
      <c r="B17" s="32">
        <v>6</v>
      </c>
      <c r="C17" s="32">
        <v>6</v>
      </c>
      <c r="D17" s="32">
        <v>6</v>
      </c>
      <c r="E17" s="32">
        <v>8</v>
      </c>
      <c r="F17" s="32">
        <v>8</v>
      </c>
      <c r="G17" s="32">
        <v>10</v>
      </c>
      <c r="H17" s="32">
        <v>8</v>
      </c>
      <c r="I17" s="54">
        <f t="shared" si="1"/>
        <v>52</v>
      </c>
      <c r="J17" s="36"/>
    </row>
    <row r="18" spans="1:10" s="25" customFormat="1" ht="14.15" customHeight="1" thickBot="1">
      <c r="A18" s="24" t="s">
        <v>93</v>
      </c>
      <c r="B18" s="32">
        <v>6</v>
      </c>
      <c r="C18" s="32">
        <v>6</v>
      </c>
      <c r="D18" s="32">
        <v>6</v>
      </c>
      <c r="E18" s="32">
        <v>8</v>
      </c>
      <c r="F18" s="32">
        <v>8</v>
      </c>
      <c r="G18" s="32">
        <v>10</v>
      </c>
      <c r="H18" s="32">
        <v>8</v>
      </c>
      <c r="I18" s="54">
        <f t="shared" si="1"/>
        <v>52</v>
      </c>
      <c r="J18" s="37"/>
    </row>
    <row r="19" spans="1:10" s="25" customFormat="1" ht="14.15" customHeight="1" thickBot="1">
      <c r="A19" s="24" t="s">
        <v>94</v>
      </c>
      <c r="B19" s="32">
        <v>6</v>
      </c>
      <c r="C19" s="32">
        <v>6</v>
      </c>
      <c r="D19" s="32">
        <v>6</v>
      </c>
      <c r="E19" s="32">
        <v>8</v>
      </c>
      <c r="F19" s="32">
        <v>7</v>
      </c>
      <c r="G19" s="32">
        <v>10</v>
      </c>
      <c r="H19" s="32">
        <v>8</v>
      </c>
      <c r="I19" s="54">
        <f t="shared" si="1"/>
        <v>51</v>
      </c>
      <c r="J19" s="37" t="s">
        <v>162</v>
      </c>
    </row>
    <row r="20" spans="1:10" s="25" customFormat="1" ht="14.15" customHeight="1" thickBot="1">
      <c r="A20" s="24" t="s">
        <v>95</v>
      </c>
      <c r="B20" s="32">
        <v>6</v>
      </c>
      <c r="C20" s="32">
        <v>6</v>
      </c>
      <c r="D20" s="32">
        <v>6</v>
      </c>
      <c r="E20" s="32">
        <v>8</v>
      </c>
      <c r="F20" s="32">
        <v>8</v>
      </c>
      <c r="G20" s="32">
        <v>10</v>
      </c>
      <c r="H20" s="32">
        <v>8</v>
      </c>
      <c r="I20" s="54">
        <f t="shared" si="1"/>
        <v>52</v>
      </c>
      <c r="J20" s="37"/>
    </row>
    <row r="21" spans="1:10" s="25" customFormat="1" ht="14.15" customHeight="1" thickBot="1">
      <c r="A21" s="24" t="s">
        <v>96</v>
      </c>
      <c r="B21" s="32">
        <v>6</v>
      </c>
      <c r="C21" s="32">
        <v>6</v>
      </c>
      <c r="D21" s="32">
        <v>6</v>
      </c>
      <c r="E21" s="32">
        <v>8</v>
      </c>
      <c r="F21" s="32">
        <v>8</v>
      </c>
      <c r="G21" s="32">
        <v>10</v>
      </c>
      <c r="H21" s="32">
        <v>8</v>
      </c>
      <c r="I21" s="54">
        <f t="shared" si="1"/>
        <v>52</v>
      </c>
      <c r="J21" s="37"/>
    </row>
    <row r="22" spans="1:10" s="25" customFormat="1" ht="14.15" customHeight="1" thickBot="1">
      <c r="A22" s="24" t="s">
        <v>97</v>
      </c>
      <c r="B22" s="32">
        <v>6</v>
      </c>
      <c r="C22" s="32">
        <v>6</v>
      </c>
      <c r="D22" s="32">
        <v>6</v>
      </c>
      <c r="E22" s="32">
        <v>8</v>
      </c>
      <c r="F22" s="32">
        <v>8</v>
      </c>
      <c r="G22" s="32">
        <v>10</v>
      </c>
      <c r="H22" s="32">
        <v>8</v>
      </c>
      <c r="I22" s="54">
        <f t="shared" si="1"/>
        <v>52</v>
      </c>
      <c r="J22" s="37"/>
    </row>
    <row r="23" spans="1:10" s="25" customFormat="1" ht="14.15" customHeight="1" thickBot="1">
      <c r="A23" s="24" t="s">
        <v>98</v>
      </c>
      <c r="B23" s="32">
        <v>6</v>
      </c>
      <c r="C23" s="32">
        <v>6</v>
      </c>
      <c r="D23" s="32">
        <v>6</v>
      </c>
      <c r="E23" s="32">
        <v>8</v>
      </c>
      <c r="F23" s="32">
        <v>8</v>
      </c>
      <c r="G23" s="32">
        <v>10</v>
      </c>
      <c r="H23" s="32">
        <v>8</v>
      </c>
      <c r="I23" s="54">
        <f t="shared" si="1"/>
        <v>52</v>
      </c>
      <c r="J23" s="36"/>
    </row>
    <row r="24" spans="1:10" s="25" customFormat="1" ht="14.15" customHeight="1" thickBot="1">
      <c r="A24" s="24" t="s">
        <v>99</v>
      </c>
      <c r="B24" s="32">
        <v>6</v>
      </c>
      <c r="C24" s="32">
        <v>6</v>
      </c>
      <c r="D24" s="32">
        <v>6</v>
      </c>
      <c r="E24" s="32">
        <v>8</v>
      </c>
      <c r="F24" s="32">
        <v>7</v>
      </c>
      <c r="G24" s="32">
        <v>8</v>
      </c>
      <c r="H24" s="32">
        <v>8</v>
      </c>
      <c r="I24" s="54">
        <f t="shared" si="1"/>
        <v>49</v>
      </c>
      <c r="J24" s="37" t="s">
        <v>150</v>
      </c>
    </row>
    <row r="25" spans="1:10" s="25" customFormat="1" ht="14.15" customHeight="1" thickBot="1">
      <c r="A25" s="24" t="s">
        <v>100</v>
      </c>
      <c r="B25" s="32">
        <v>5</v>
      </c>
      <c r="C25" s="32">
        <v>6</v>
      </c>
      <c r="D25" s="32">
        <v>6</v>
      </c>
      <c r="E25" s="32">
        <v>6</v>
      </c>
      <c r="F25" s="32">
        <v>8</v>
      </c>
      <c r="G25" s="32">
        <v>8</v>
      </c>
      <c r="H25" s="32">
        <v>7</v>
      </c>
      <c r="I25" s="54">
        <f t="shared" si="1"/>
        <v>46</v>
      </c>
      <c r="J25" s="37" t="s">
        <v>159</v>
      </c>
    </row>
    <row r="26" spans="1:10" s="25" customFormat="1" ht="14.15" customHeight="1" thickBot="1">
      <c r="A26" s="24" t="s">
        <v>101</v>
      </c>
      <c r="B26" s="32">
        <v>6</v>
      </c>
      <c r="C26" s="32">
        <v>6</v>
      </c>
      <c r="D26" s="32">
        <v>6</v>
      </c>
      <c r="E26" s="32">
        <v>8</v>
      </c>
      <c r="F26" s="32">
        <v>8</v>
      </c>
      <c r="G26" s="32">
        <v>10</v>
      </c>
      <c r="H26" s="32">
        <v>8</v>
      </c>
      <c r="I26" s="54">
        <f t="shared" si="1"/>
        <v>52</v>
      </c>
      <c r="J26" s="37"/>
    </row>
    <row r="27" spans="1:10" s="25" customFormat="1" ht="14.15" customHeight="1" thickBot="1">
      <c r="A27" s="24" t="s">
        <v>102</v>
      </c>
      <c r="B27" s="32">
        <v>5</v>
      </c>
      <c r="C27" s="32">
        <v>6</v>
      </c>
      <c r="D27" s="32">
        <v>6</v>
      </c>
      <c r="E27" s="32">
        <v>8</v>
      </c>
      <c r="F27" s="32">
        <v>8</v>
      </c>
      <c r="G27" s="32">
        <v>8</v>
      </c>
      <c r="H27" s="32">
        <v>8</v>
      </c>
      <c r="I27" s="54">
        <f t="shared" si="1"/>
        <v>49</v>
      </c>
      <c r="J27" s="37" t="s">
        <v>158</v>
      </c>
    </row>
    <row r="28" spans="1:10" s="25" customFormat="1" ht="14.15" customHeight="1" thickBot="1">
      <c r="A28" s="24" t="s">
        <v>229</v>
      </c>
      <c r="B28" s="32">
        <v>6</v>
      </c>
      <c r="C28" s="32">
        <v>6</v>
      </c>
      <c r="D28" s="32">
        <v>6</v>
      </c>
      <c r="E28" s="32">
        <v>8</v>
      </c>
      <c r="F28" s="32">
        <v>8</v>
      </c>
      <c r="G28" s="32">
        <v>10</v>
      </c>
      <c r="H28" s="32">
        <v>8</v>
      </c>
      <c r="I28" s="54">
        <f t="shared" si="1"/>
        <v>52</v>
      </c>
      <c r="J28" s="37" t="s">
        <v>151</v>
      </c>
    </row>
    <row r="29" spans="1:10" s="25" customFormat="1" ht="14.15" customHeight="1" thickBot="1">
      <c r="A29" s="24" t="s">
        <v>230</v>
      </c>
      <c r="B29" s="32">
        <v>6</v>
      </c>
      <c r="C29" s="32">
        <v>6</v>
      </c>
      <c r="D29" s="32">
        <v>5</v>
      </c>
      <c r="E29" s="32">
        <v>7</v>
      </c>
      <c r="F29" s="32">
        <v>8</v>
      </c>
      <c r="G29" s="32">
        <v>10</v>
      </c>
      <c r="H29" s="32">
        <v>7</v>
      </c>
      <c r="I29" s="54">
        <f t="shared" si="1"/>
        <v>49</v>
      </c>
      <c r="J29" s="36" t="s">
        <v>156</v>
      </c>
    </row>
    <row r="30" spans="1:10" s="25" customFormat="1" ht="14.15" customHeight="1" thickBot="1">
      <c r="A30" s="24" t="s">
        <v>103</v>
      </c>
      <c r="B30" s="32">
        <v>6</v>
      </c>
      <c r="C30" s="32">
        <v>6</v>
      </c>
      <c r="D30" s="32">
        <v>6</v>
      </c>
      <c r="E30" s="32">
        <v>8</v>
      </c>
      <c r="F30" s="32">
        <v>8</v>
      </c>
      <c r="G30" s="32">
        <v>10</v>
      </c>
      <c r="H30" s="32">
        <v>7</v>
      </c>
      <c r="I30" s="54">
        <f t="shared" si="1"/>
        <v>51</v>
      </c>
      <c r="J30" s="36" t="s">
        <v>157</v>
      </c>
    </row>
    <row r="31" spans="1:10" s="25" customFormat="1" ht="14.15" customHeight="1" thickBot="1">
      <c r="A31" s="24" t="s">
        <v>104</v>
      </c>
      <c r="B31" s="32">
        <v>6</v>
      </c>
      <c r="C31" s="32">
        <v>6</v>
      </c>
      <c r="D31" s="32">
        <v>6</v>
      </c>
      <c r="E31" s="32">
        <v>8</v>
      </c>
      <c r="F31" s="32">
        <v>8</v>
      </c>
      <c r="G31" s="32">
        <v>10</v>
      </c>
      <c r="H31" s="32">
        <v>8</v>
      </c>
      <c r="I31" s="54">
        <f t="shared" si="1"/>
        <v>52</v>
      </c>
      <c r="J31" s="37"/>
    </row>
    <row r="32" spans="1:10" s="25" customFormat="1" ht="14.15" customHeight="1" thickBot="1">
      <c r="A32" s="24" t="s">
        <v>105</v>
      </c>
      <c r="B32" s="32">
        <v>6</v>
      </c>
      <c r="C32" s="32">
        <v>6</v>
      </c>
      <c r="D32" s="32">
        <v>6</v>
      </c>
      <c r="E32" s="32">
        <v>8</v>
      </c>
      <c r="F32" s="32">
        <v>8</v>
      </c>
      <c r="G32" s="32">
        <v>10</v>
      </c>
      <c r="H32" s="32">
        <v>7</v>
      </c>
      <c r="I32" s="54">
        <f t="shared" si="1"/>
        <v>51</v>
      </c>
      <c r="J32" s="37" t="s">
        <v>160</v>
      </c>
    </row>
    <row r="33" spans="1:11" s="59" customFormat="1" ht="14.15" customHeight="1" thickBot="1">
      <c r="A33" s="24" t="s">
        <v>106</v>
      </c>
      <c r="B33" s="62">
        <v>5</v>
      </c>
      <c r="C33" s="62">
        <v>5</v>
      </c>
      <c r="D33" s="62">
        <v>6</v>
      </c>
      <c r="E33" s="62">
        <v>8</v>
      </c>
      <c r="F33" s="62">
        <v>8</v>
      </c>
      <c r="G33" s="62">
        <v>7</v>
      </c>
      <c r="H33" s="62">
        <v>7</v>
      </c>
      <c r="I33" s="54">
        <f t="shared" si="1"/>
        <v>46</v>
      </c>
      <c r="J33" s="67" t="s">
        <v>161</v>
      </c>
    </row>
    <row r="34" spans="1:11" s="2" customFormat="1" ht="13.5" customHeight="1">
      <c r="A34" s="13"/>
      <c r="B34" s="12"/>
      <c r="C34" s="12"/>
      <c r="D34" s="12"/>
      <c r="E34" s="12"/>
      <c r="F34" s="12"/>
      <c r="G34" s="12"/>
      <c r="H34" s="12"/>
      <c r="I34" s="12"/>
      <c r="J34" s="20"/>
    </row>
    <row r="35" spans="1:11" s="2" customFormat="1" ht="13.5" customHeight="1">
      <c r="A35" s="13"/>
      <c r="B35" s="12"/>
      <c r="C35" s="12"/>
      <c r="D35" s="12"/>
      <c r="E35" s="12"/>
      <c r="F35" s="12"/>
      <c r="G35" s="12"/>
      <c r="H35" s="12"/>
      <c r="I35" s="12"/>
      <c r="J35" s="8"/>
    </row>
    <row r="36" spans="1:11" s="2" customFormat="1" ht="13.5" customHeight="1">
      <c r="A36" s="13"/>
      <c r="B36" s="12"/>
      <c r="C36" s="12"/>
      <c r="D36" s="12"/>
      <c r="E36" s="12"/>
      <c r="F36" s="12"/>
      <c r="G36" s="12"/>
      <c r="H36" s="12"/>
      <c r="I36" s="12"/>
      <c r="J36" s="8"/>
    </row>
    <row r="37" spans="1:11" s="2" customFormat="1" ht="13.5" customHeight="1">
      <c r="A37" s="13"/>
      <c r="B37" s="12"/>
      <c r="C37" s="12"/>
      <c r="D37" s="12"/>
      <c r="E37" s="12"/>
      <c r="F37" s="12"/>
      <c r="G37" s="12"/>
      <c r="H37" s="12"/>
      <c r="I37" s="12"/>
      <c r="J37" s="8"/>
    </row>
    <row r="38" spans="1:11" s="2" customFormat="1" ht="13.5" customHeight="1">
      <c r="A38" s="12"/>
      <c r="B38" s="12"/>
      <c r="C38" s="12"/>
      <c r="D38" s="12"/>
      <c r="E38" s="12"/>
      <c r="F38" s="12"/>
      <c r="G38" s="12"/>
      <c r="H38" s="12"/>
      <c r="I38" s="12"/>
      <c r="J38" s="20"/>
    </row>
    <row r="39" spans="1:11" s="2" customFormat="1" ht="13.5" customHeight="1">
      <c r="A39" s="12"/>
      <c r="B39" s="18"/>
      <c r="C39" s="18"/>
      <c r="D39" s="18"/>
      <c r="E39" s="18"/>
      <c r="F39" s="18"/>
      <c r="G39" s="18"/>
      <c r="H39" s="18"/>
      <c r="I39" s="18"/>
      <c r="J39" s="20"/>
    </row>
    <row r="40" spans="1:11" s="2" customFormat="1" ht="13.5" customHeight="1">
      <c r="A40" s="12"/>
      <c r="B40" s="18"/>
      <c r="C40" s="18"/>
      <c r="D40" s="18"/>
      <c r="E40" s="18"/>
      <c r="F40" s="18"/>
      <c r="G40" s="18"/>
      <c r="H40" s="18"/>
      <c r="I40" s="18"/>
      <c r="J40" s="20"/>
    </row>
    <row r="41" spans="1:11" s="2" customFormat="1" ht="13.5" customHeight="1">
      <c r="A41" s="12"/>
      <c r="B41" s="18"/>
      <c r="C41" s="18"/>
      <c r="D41" s="18"/>
      <c r="E41" s="18"/>
      <c r="F41" s="18"/>
      <c r="G41" s="18"/>
      <c r="H41" s="18"/>
      <c r="I41" s="18"/>
      <c r="J41" s="20"/>
    </row>
    <row r="42" spans="1:11" s="2" customFormat="1" ht="13.5" customHeight="1">
      <c r="A42" s="13"/>
      <c r="B42" s="14"/>
      <c r="C42" s="14"/>
      <c r="D42" s="14"/>
      <c r="E42" s="14"/>
      <c r="F42" s="14"/>
      <c r="G42" s="19"/>
      <c r="H42" s="19"/>
      <c r="I42" s="18"/>
      <c r="J42" s="20"/>
    </row>
    <row r="43" spans="1:11" s="2" customFormat="1" ht="13.5" customHeight="1">
      <c r="A43" s="11"/>
      <c r="B43" s="13"/>
      <c r="C43" s="13"/>
      <c r="D43" s="13"/>
      <c r="E43" s="15"/>
      <c r="F43" s="15"/>
      <c r="G43" s="18"/>
      <c r="H43" s="18"/>
      <c r="I43" s="18"/>
      <c r="J43" s="20"/>
    </row>
    <row r="44" spans="1:11" s="2" customFormat="1" ht="13.5" customHeight="1">
      <c r="A44" s="12"/>
      <c r="B44" s="12"/>
      <c r="C44" s="12"/>
      <c r="D44" s="12"/>
      <c r="E44" s="12"/>
      <c r="F44" s="12"/>
      <c r="G44" s="12"/>
      <c r="H44" s="12"/>
      <c r="I44" s="12"/>
      <c r="J44" s="20"/>
      <c r="K44" s="1"/>
    </row>
    <row r="45" spans="1:11" s="2" customFormat="1" ht="13.5" customHeight="1">
      <c r="A45" s="13"/>
      <c r="B45" s="13"/>
      <c r="C45" s="13"/>
      <c r="D45" s="12"/>
      <c r="E45" s="12"/>
      <c r="F45" s="12"/>
      <c r="G45" s="13"/>
      <c r="H45" s="13"/>
      <c r="I45" s="13"/>
      <c r="J45" s="8"/>
      <c r="K45" s="1"/>
    </row>
    <row r="46" spans="1:11" ht="13.5" customHeight="1">
      <c r="A46" s="12"/>
      <c r="B46" s="13"/>
      <c r="C46" s="13"/>
      <c r="D46" s="12"/>
      <c r="E46" s="12"/>
      <c r="F46" s="12"/>
      <c r="G46" s="13"/>
      <c r="H46" s="13"/>
      <c r="I46" s="13"/>
    </row>
    <row r="47" spans="1:11" s="2" customFormat="1" ht="13.5" customHeight="1">
      <c r="A47" s="12"/>
      <c r="B47" s="12"/>
      <c r="C47" s="12"/>
      <c r="D47" s="12"/>
      <c r="E47" s="12"/>
      <c r="F47" s="12"/>
      <c r="G47" s="12"/>
      <c r="H47" s="12"/>
      <c r="I47" s="13"/>
      <c r="J47" s="8"/>
    </row>
    <row r="48" spans="1:11" s="2" customFormat="1" ht="13.5" customHeight="1">
      <c r="A48" s="12"/>
      <c r="B48" s="12"/>
      <c r="C48" s="12"/>
      <c r="D48" s="12"/>
      <c r="E48" s="12"/>
      <c r="F48" s="12"/>
      <c r="G48" s="12"/>
      <c r="H48" s="12"/>
      <c r="I48" s="13"/>
      <c r="J48" s="20"/>
    </row>
    <row r="49" spans="1:10" s="2" customFormat="1" ht="13.5" customHeight="1">
      <c r="A49" s="12"/>
      <c r="B49" s="12"/>
      <c r="C49" s="12"/>
      <c r="D49" s="12"/>
      <c r="E49" s="12"/>
      <c r="F49" s="12"/>
      <c r="G49" s="12"/>
      <c r="H49" s="12"/>
      <c r="I49" s="13"/>
      <c r="J49" s="8"/>
    </row>
    <row r="50" spans="1:10" s="2" customFormat="1" ht="13.5" customHeight="1">
      <c r="A50" s="12"/>
      <c r="B50" s="12"/>
      <c r="C50" s="12"/>
      <c r="D50" s="12"/>
      <c r="E50" s="12"/>
      <c r="F50" s="12"/>
      <c r="G50" s="13"/>
      <c r="H50" s="12"/>
      <c r="I50" s="13"/>
      <c r="J50" s="8"/>
    </row>
    <row r="51" spans="1:10" s="2" customFormat="1" ht="13.5" customHeight="1">
      <c r="A51" s="12"/>
      <c r="B51" s="12"/>
      <c r="C51" s="12"/>
      <c r="D51" s="12"/>
      <c r="E51" s="12"/>
      <c r="F51" s="12"/>
      <c r="G51" s="12"/>
      <c r="H51" s="12"/>
      <c r="I51" s="13"/>
      <c r="J51" s="8"/>
    </row>
    <row r="52" spans="1:10" s="2" customFormat="1" ht="13.5" customHeight="1">
      <c r="A52" s="12"/>
      <c r="B52" s="12"/>
      <c r="C52" s="12"/>
      <c r="D52" s="12"/>
      <c r="E52" s="12"/>
      <c r="F52" s="12"/>
      <c r="G52" s="13"/>
      <c r="H52" s="13"/>
      <c r="I52" s="13"/>
      <c r="J52" s="8"/>
    </row>
    <row r="53" spans="1:10" s="2" customFormat="1" ht="13.5" customHeight="1">
      <c r="A53" s="13"/>
      <c r="B53" s="12"/>
      <c r="C53" s="12"/>
      <c r="D53" s="12"/>
      <c r="E53" s="12"/>
      <c r="F53" s="12"/>
      <c r="G53" s="12"/>
      <c r="H53" s="12"/>
      <c r="I53" s="13"/>
      <c r="J53" s="8"/>
    </row>
    <row r="54" spans="1:10" s="2" customFormat="1" ht="13.5" customHeight="1">
      <c r="A54" s="12"/>
      <c r="B54" s="12"/>
      <c r="C54" s="12"/>
      <c r="D54" s="12"/>
      <c r="E54" s="12"/>
      <c r="F54" s="12"/>
      <c r="G54" s="12"/>
      <c r="H54" s="12"/>
      <c r="I54" s="13"/>
      <c r="J54" s="8"/>
    </row>
    <row r="55" spans="1:10" s="2" customFormat="1" ht="13.5" customHeight="1">
      <c r="A55" s="12"/>
      <c r="B55" s="12"/>
      <c r="C55" s="12"/>
      <c r="D55" s="12"/>
      <c r="E55" s="12"/>
      <c r="F55" s="12"/>
      <c r="G55" s="12"/>
      <c r="H55" s="12"/>
      <c r="I55" s="13"/>
      <c r="J55" s="8"/>
    </row>
    <row r="56" spans="1:10" s="2" customFormat="1" ht="13.5" customHeight="1">
      <c r="A56" s="12"/>
      <c r="B56" s="12"/>
      <c r="C56" s="12"/>
      <c r="D56" s="12"/>
      <c r="E56" s="12"/>
      <c r="F56" s="12"/>
      <c r="G56" s="12"/>
      <c r="H56" s="12"/>
      <c r="I56" s="13"/>
      <c r="J56" s="20"/>
    </row>
    <row r="57" spans="1:10" s="2" customFormat="1" ht="13.5" customHeight="1">
      <c r="A57" s="12"/>
      <c r="B57" s="12"/>
      <c r="C57" s="12"/>
      <c r="D57" s="12"/>
      <c r="E57" s="12"/>
      <c r="F57" s="12"/>
      <c r="G57" s="12"/>
      <c r="H57" s="13"/>
      <c r="I57" s="13"/>
      <c r="J57" s="8"/>
    </row>
    <row r="58" spans="1:10" s="2" customFormat="1" ht="13.5" customHeight="1">
      <c r="A58" s="12"/>
      <c r="B58" s="12"/>
      <c r="C58" s="12"/>
      <c r="D58" s="12"/>
      <c r="E58" s="12"/>
      <c r="F58" s="12"/>
      <c r="G58" s="12"/>
      <c r="H58" s="12"/>
      <c r="I58" s="13"/>
      <c r="J58" s="20"/>
    </row>
    <row r="59" spans="1:10" s="2" customFormat="1" ht="13.5" customHeight="1">
      <c r="A59" s="12"/>
      <c r="B59" s="12"/>
      <c r="C59" s="12"/>
      <c r="D59" s="12"/>
      <c r="E59" s="12"/>
      <c r="F59" s="12"/>
      <c r="G59" s="12"/>
      <c r="H59" s="12"/>
      <c r="I59" s="13"/>
      <c r="J59" s="20"/>
    </row>
    <row r="60" spans="1:10" s="2" customFormat="1" ht="13.5" customHeight="1">
      <c r="A60" s="12"/>
      <c r="B60" s="12"/>
      <c r="C60" s="12"/>
      <c r="D60" s="12"/>
      <c r="E60" s="12"/>
      <c r="F60" s="12"/>
      <c r="G60" s="12"/>
      <c r="H60" s="12"/>
      <c r="I60" s="13"/>
      <c r="J60" s="8"/>
    </row>
    <row r="61" spans="1:10" s="2" customFormat="1" ht="13.5" customHeight="1">
      <c r="A61" s="12"/>
      <c r="B61" s="12"/>
      <c r="C61" s="12"/>
      <c r="D61" s="12"/>
      <c r="E61" s="12"/>
      <c r="F61" s="12"/>
      <c r="G61" s="12"/>
      <c r="H61" s="12"/>
      <c r="I61" s="13"/>
      <c r="J61" s="20"/>
    </row>
    <row r="62" spans="1:10" s="2" customFormat="1" ht="13.5" customHeight="1">
      <c r="A62" s="12"/>
      <c r="B62" s="12"/>
      <c r="C62" s="12"/>
      <c r="D62" s="12"/>
      <c r="E62" s="12"/>
      <c r="F62" s="12"/>
      <c r="G62" s="12"/>
      <c r="H62" s="12"/>
      <c r="I62" s="13"/>
      <c r="J62" s="22"/>
    </row>
    <row r="63" spans="1:10" s="2" customFormat="1" ht="13.5" customHeight="1">
      <c r="A63" s="13"/>
      <c r="B63" s="12"/>
      <c r="C63" s="12"/>
      <c r="D63" s="12"/>
      <c r="E63" s="12"/>
      <c r="F63" s="12"/>
      <c r="G63" s="12"/>
      <c r="H63" s="12"/>
      <c r="I63" s="13"/>
      <c r="J63" s="20"/>
    </row>
    <row r="64" spans="1:10" s="2" customFormat="1" ht="13.5" customHeight="1">
      <c r="A64" s="13"/>
      <c r="B64" s="12"/>
      <c r="C64" s="12"/>
      <c r="D64" s="12"/>
      <c r="E64" s="12"/>
      <c r="F64" s="12"/>
      <c r="G64" s="12"/>
      <c r="H64" s="12"/>
      <c r="I64" s="13"/>
      <c r="J64" s="8"/>
    </row>
    <row r="65" spans="1:10" s="2" customFormat="1" ht="13.5" customHeight="1">
      <c r="A65" s="13"/>
      <c r="B65" s="12"/>
      <c r="C65" s="12"/>
      <c r="D65" s="12"/>
      <c r="E65" s="12"/>
      <c r="F65" s="12"/>
      <c r="G65" s="12"/>
      <c r="H65" s="12"/>
      <c r="I65" s="13"/>
      <c r="J65" s="8"/>
    </row>
    <row r="66" spans="1:10" s="2" customFormat="1" ht="13.5" customHeight="1">
      <c r="A66" s="13"/>
      <c r="B66" s="12"/>
      <c r="C66" s="12"/>
      <c r="D66" s="12"/>
      <c r="E66" s="12"/>
      <c r="F66" s="12"/>
      <c r="G66" s="12"/>
      <c r="H66" s="12"/>
      <c r="I66" s="13"/>
      <c r="J66" s="8"/>
    </row>
    <row r="67" spans="1:10" s="2" customFormat="1" ht="13.5" customHeight="1">
      <c r="A67" s="13"/>
      <c r="B67" s="12"/>
      <c r="C67" s="12"/>
      <c r="D67" s="12"/>
      <c r="E67" s="12"/>
      <c r="F67" s="12"/>
      <c r="G67" s="12"/>
      <c r="H67" s="12"/>
      <c r="I67" s="13"/>
      <c r="J67" s="20"/>
    </row>
    <row r="68" spans="1:10" s="2" customFormat="1" ht="13.5" customHeight="1">
      <c r="A68" s="13"/>
      <c r="B68" s="12"/>
      <c r="C68" s="12"/>
      <c r="D68" s="12"/>
      <c r="E68" s="12"/>
      <c r="F68" s="12"/>
      <c r="G68" s="12"/>
      <c r="H68" s="12"/>
      <c r="I68" s="13"/>
      <c r="J68" s="20"/>
    </row>
    <row r="69" spans="1:10" s="2" customFormat="1" ht="13.5" customHeight="1">
      <c r="A69" s="12"/>
      <c r="B69" s="12"/>
      <c r="C69" s="12"/>
      <c r="D69" s="12"/>
      <c r="E69" s="12"/>
      <c r="F69" s="12"/>
      <c r="G69" s="12"/>
      <c r="H69" s="12"/>
      <c r="I69" s="13"/>
      <c r="J69" s="20"/>
    </row>
    <row r="70" spans="1:10" s="2" customFormat="1" ht="13.5" customHeight="1">
      <c r="A70" s="13"/>
      <c r="B70" s="12"/>
      <c r="C70" s="12"/>
      <c r="D70" s="12"/>
      <c r="E70" s="12"/>
      <c r="F70" s="12"/>
      <c r="G70" s="12"/>
      <c r="H70" s="12"/>
      <c r="I70" s="13"/>
      <c r="J70" s="8"/>
    </row>
    <row r="71" spans="1:10" s="2" customFormat="1" ht="13.5" customHeight="1">
      <c r="A71" s="13"/>
      <c r="B71" s="13"/>
      <c r="C71" s="13"/>
      <c r="D71" s="13"/>
      <c r="E71" s="13"/>
      <c r="F71" s="13"/>
      <c r="G71" s="13"/>
      <c r="H71" s="13"/>
      <c r="I71" s="13"/>
      <c r="J71" s="8"/>
    </row>
    <row r="72" spans="1:10" ht="13.5" customHeight="1">
      <c r="A72" s="13"/>
      <c r="B72" s="13"/>
      <c r="C72" s="13"/>
      <c r="D72" s="13"/>
      <c r="E72" s="18"/>
      <c r="F72" s="18"/>
      <c r="G72" s="18"/>
      <c r="H72" s="18"/>
      <c r="I72" s="18"/>
    </row>
    <row r="73" spans="1:10" ht="13.5" customHeight="1">
      <c r="A73" s="11"/>
      <c r="B73" s="13"/>
      <c r="C73" s="13"/>
      <c r="D73" s="13"/>
    </row>
    <row r="74" spans="1:10" ht="13.5" customHeight="1">
      <c r="A74" s="12"/>
      <c r="B74" s="12"/>
      <c r="C74" s="12"/>
      <c r="D74" s="12"/>
      <c r="E74" s="12"/>
      <c r="F74" s="12"/>
      <c r="G74" s="12"/>
      <c r="H74" s="12"/>
      <c r="I74" s="12"/>
      <c r="J74" s="20"/>
    </row>
    <row r="75" spans="1:10" s="2" customFormat="1" ht="13.5" customHeight="1">
      <c r="A75" s="13"/>
      <c r="B75" s="13"/>
      <c r="C75" s="13"/>
      <c r="D75" s="12"/>
      <c r="E75" s="12"/>
      <c r="F75" s="12"/>
      <c r="G75" s="13"/>
      <c r="H75" s="13"/>
      <c r="I75" s="13"/>
      <c r="J75" s="8"/>
    </row>
    <row r="76" spans="1:10" s="2" customFormat="1" ht="13.5" customHeight="1">
      <c r="A76" s="15"/>
      <c r="B76" s="13"/>
      <c r="C76" s="13"/>
      <c r="D76" s="13"/>
      <c r="E76" s="13"/>
      <c r="F76" s="13"/>
      <c r="G76" s="13"/>
      <c r="H76" s="13"/>
      <c r="I76" s="13"/>
      <c r="J76" s="8"/>
    </row>
    <row r="77" spans="1:10" s="2" customFormat="1" ht="13.5" customHeight="1">
      <c r="A77" s="15"/>
      <c r="B77" s="13"/>
      <c r="C77" s="13"/>
      <c r="D77" s="13"/>
      <c r="E77" s="13"/>
      <c r="F77" s="13"/>
      <c r="G77" s="13"/>
      <c r="H77" s="13"/>
      <c r="I77" s="13"/>
      <c r="J77" s="8"/>
    </row>
    <row r="78" spans="1:10" s="2" customFormat="1" ht="13.5" customHeight="1">
      <c r="A78" s="15"/>
      <c r="B78" s="13"/>
      <c r="C78" s="13"/>
      <c r="D78" s="13"/>
      <c r="E78" s="13"/>
      <c r="F78" s="13"/>
      <c r="G78" s="13"/>
      <c r="H78" s="13"/>
      <c r="I78" s="13"/>
      <c r="J78" s="8"/>
    </row>
    <row r="79" spans="1:10" s="2" customFormat="1" ht="13.5" customHeight="1">
      <c r="A79" s="15"/>
      <c r="B79" s="13"/>
      <c r="C79" s="13"/>
      <c r="D79" s="13"/>
      <c r="E79" s="13"/>
      <c r="F79" s="13"/>
      <c r="G79" s="13"/>
      <c r="H79" s="13"/>
      <c r="I79" s="13"/>
      <c r="J79" s="8"/>
    </row>
    <row r="80" spans="1:10" s="2" customFormat="1" ht="13.5" customHeight="1">
      <c r="A80" s="15"/>
      <c r="B80" s="13"/>
      <c r="C80" s="13"/>
      <c r="D80" s="13"/>
      <c r="E80" s="13"/>
      <c r="F80" s="13"/>
      <c r="G80" s="13"/>
      <c r="H80" s="13"/>
      <c r="I80" s="13"/>
      <c r="J80" s="8"/>
    </row>
    <row r="81" spans="1:10" s="2" customFormat="1" ht="13.5" customHeight="1">
      <c r="A81" s="15"/>
      <c r="B81" s="13"/>
      <c r="C81" s="13"/>
      <c r="D81" s="13"/>
      <c r="E81" s="13"/>
      <c r="F81" s="13"/>
      <c r="G81" s="13"/>
      <c r="H81" s="13"/>
      <c r="I81" s="13"/>
      <c r="J81" s="8"/>
    </row>
    <row r="82" spans="1:10" s="2" customFormat="1" ht="13.5" customHeight="1">
      <c r="A82" s="15"/>
      <c r="B82" s="13"/>
      <c r="C82" s="13"/>
      <c r="D82" s="13"/>
      <c r="E82" s="13"/>
      <c r="F82" s="13"/>
      <c r="G82" s="13"/>
      <c r="H82" s="13"/>
      <c r="I82" s="13"/>
      <c r="J82" s="8"/>
    </row>
    <row r="83" spans="1:10" s="2" customFormat="1" ht="13.5" customHeight="1">
      <c r="A83" s="15"/>
      <c r="B83" s="13"/>
      <c r="C83" s="13"/>
      <c r="D83" s="13"/>
      <c r="E83" s="13"/>
      <c r="F83" s="13"/>
      <c r="G83" s="13"/>
      <c r="H83" s="13"/>
      <c r="I83" s="13"/>
      <c r="J83" s="8"/>
    </row>
    <row r="84" spans="1:10" s="2" customFormat="1" ht="13.5" customHeight="1">
      <c r="A84" s="15"/>
      <c r="B84" s="13"/>
      <c r="C84" s="13"/>
      <c r="D84" s="13"/>
      <c r="E84" s="13"/>
      <c r="F84" s="13"/>
      <c r="G84" s="13"/>
      <c r="H84" s="13"/>
      <c r="I84" s="13"/>
      <c r="J84" s="8"/>
    </row>
    <row r="85" spans="1:10" s="2" customFormat="1" ht="13.5" customHeight="1">
      <c r="A85" s="15"/>
      <c r="B85" s="13"/>
      <c r="C85" s="13"/>
      <c r="D85" s="13"/>
      <c r="E85" s="13"/>
      <c r="F85" s="13"/>
      <c r="G85" s="13"/>
      <c r="H85" s="13"/>
      <c r="I85" s="13"/>
      <c r="J85" s="8"/>
    </row>
    <row r="86" spans="1:10" s="2" customFormat="1" ht="13.5" customHeight="1">
      <c r="A86" s="15"/>
      <c r="B86" s="13"/>
      <c r="C86" s="13"/>
      <c r="D86" s="13"/>
      <c r="E86" s="13"/>
      <c r="F86" s="13"/>
      <c r="G86" s="13"/>
      <c r="H86" s="13"/>
      <c r="I86" s="13"/>
      <c r="J86" s="8"/>
    </row>
    <row r="87" spans="1:10" s="2" customFormat="1" ht="13.5" customHeight="1">
      <c r="A87" s="15"/>
      <c r="B87" s="13"/>
      <c r="C87" s="13"/>
      <c r="D87" s="13"/>
      <c r="E87" s="13"/>
      <c r="F87" s="13"/>
      <c r="G87" s="13"/>
      <c r="H87" s="13"/>
      <c r="I87" s="13"/>
      <c r="J87" s="8"/>
    </row>
    <row r="88" spans="1:10" s="2" customFormat="1" ht="13.5" customHeight="1">
      <c r="A88" s="15"/>
      <c r="B88" s="13"/>
      <c r="C88" s="13"/>
      <c r="D88" s="13"/>
      <c r="E88" s="13"/>
      <c r="F88" s="13"/>
      <c r="G88" s="13"/>
      <c r="H88" s="13"/>
      <c r="I88" s="13"/>
      <c r="J88" s="8"/>
    </row>
    <row r="89" spans="1:10" s="2" customFormat="1" ht="13.5" customHeight="1">
      <c r="A89" s="15"/>
      <c r="B89" s="13"/>
      <c r="C89" s="13"/>
      <c r="D89" s="13"/>
      <c r="E89" s="13"/>
      <c r="F89" s="13"/>
      <c r="G89" s="13"/>
      <c r="H89" s="13"/>
      <c r="I89" s="13"/>
      <c r="J89" s="8"/>
    </row>
    <row r="90" spans="1:10" s="2" customFormat="1" ht="13.5" customHeight="1">
      <c r="A90" s="15"/>
      <c r="B90" s="13"/>
      <c r="C90" s="13"/>
      <c r="D90" s="13"/>
      <c r="E90" s="13"/>
      <c r="F90" s="13"/>
      <c r="G90" s="13"/>
      <c r="H90" s="13"/>
      <c r="I90" s="13"/>
      <c r="J90" s="8"/>
    </row>
    <row r="91" spans="1:10" s="2" customFormat="1" ht="13.5" customHeight="1">
      <c r="A91" s="15"/>
      <c r="B91" s="13"/>
      <c r="C91" s="13"/>
      <c r="D91" s="13"/>
      <c r="E91" s="13"/>
      <c r="F91" s="13"/>
      <c r="G91" s="13"/>
      <c r="H91" s="13"/>
      <c r="I91" s="13"/>
      <c r="J91" s="8"/>
    </row>
    <row r="92" spans="1:10" s="2" customFormat="1" ht="13.5" customHeight="1">
      <c r="A92" s="15"/>
      <c r="B92" s="13"/>
      <c r="C92" s="13"/>
      <c r="D92" s="13"/>
      <c r="E92" s="13"/>
      <c r="F92" s="13"/>
      <c r="G92" s="13"/>
      <c r="H92" s="13"/>
      <c r="I92" s="13"/>
      <c r="J92" s="8"/>
    </row>
    <row r="93" spans="1:10" s="2" customFormat="1" ht="13.5" customHeight="1">
      <c r="A93" s="15"/>
      <c r="B93" s="13"/>
      <c r="C93" s="13"/>
      <c r="D93" s="13"/>
      <c r="E93" s="13"/>
      <c r="F93" s="13"/>
      <c r="G93" s="13"/>
      <c r="H93" s="13"/>
      <c r="I93" s="13"/>
      <c r="J93" s="8"/>
    </row>
    <row r="94" spans="1:10" s="2" customFormat="1" ht="13.5" customHeight="1">
      <c r="A94" s="15"/>
      <c r="B94" s="13"/>
      <c r="C94" s="13"/>
      <c r="D94" s="13"/>
      <c r="E94" s="13"/>
      <c r="F94" s="13"/>
      <c r="G94" s="13"/>
      <c r="H94" s="13"/>
      <c r="I94" s="13"/>
      <c r="J94" s="8"/>
    </row>
    <row r="95" spans="1:10" s="2" customFormat="1" ht="13.5" customHeight="1">
      <c r="A95" s="15"/>
      <c r="B95" s="13"/>
      <c r="C95" s="13"/>
      <c r="D95" s="13"/>
      <c r="E95" s="13"/>
      <c r="F95" s="13"/>
      <c r="G95" s="13"/>
      <c r="H95" s="13"/>
      <c r="I95" s="13"/>
      <c r="J95" s="8"/>
    </row>
    <row r="96" spans="1:10" s="2" customFormat="1" ht="13.5" customHeight="1">
      <c r="A96" s="15"/>
      <c r="B96" s="13"/>
      <c r="C96" s="13"/>
      <c r="D96" s="13"/>
      <c r="E96" s="13"/>
      <c r="F96" s="13"/>
      <c r="G96" s="13"/>
      <c r="H96" s="13"/>
      <c r="I96" s="13"/>
      <c r="J96" s="8"/>
    </row>
    <row r="97" spans="1:10" s="2" customFormat="1" ht="13.5" customHeight="1">
      <c r="A97" s="15"/>
      <c r="B97" s="13"/>
      <c r="C97" s="13"/>
      <c r="D97" s="13"/>
      <c r="E97" s="13"/>
      <c r="F97" s="13"/>
      <c r="G97" s="13"/>
      <c r="H97" s="13"/>
      <c r="I97" s="13"/>
      <c r="J97" s="8"/>
    </row>
    <row r="98" spans="1:10" s="2" customFormat="1" ht="13.5" customHeight="1">
      <c r="A98" s="15"/>
      <c r="B98" s="13"/>
      <c r="C98" s="13"/>
      <c r="D98" s="13"/>
      <c r="E98" s="13"/>
      <c r="F98" s="13"/>
      <c r="G98" s="13"/>
      <c r="H98" s="13"/>
      <c r="I98" s="13"/>
      <c r="J98" s="8"/>
    </row>
    <row r="99" spans="1:10" s="2" customFormat="1" ht="13.5" customHeight="1">
      <c r="A99" s="15"/>
      <c r="B99" s="13"/>
      <c r="C99" s="13"/>
      <c r="D99" s="13"/>
      <c r="E99" s="13"/>
      <c r="F99" s="13"/>
      <c r="G99" s="13"/>
      <c r="H99" s="13"/>
      <c r="I99" s="13"/>
      <c r="J99" s="8"/>
    </row>
    <row r="100" spans="1:10" s="2" customFormat="1" ht="13.5" customHeight="1">
      <c r="A100" s="15"/>
      <c r="B100" s="13"/>
      <c r="C100" s="13"/>
      <c r="D100" s="13"/>
      <c r="E100" s="13"/>
      <c r="F100" s="13"/>
      <c r="G100" s="13"/>
      <c r="H100" s="13"/>
      <c r="I100" s="13"/>
      <c r="J100" s="8"/>
    </row>
    <row r="101" spans="1:10" s="2" customFormat="1" ht="13.5" customHeight="1">
      <c r="A101" s="12"/>
      <c r="B101" s="13"/>
      <c r="C101" s="13"/>
      <c r="D101" s="13"/>
      <c r="E101" s="13"/>
      <c r="F101" s="13"/>
      <c r="G101" s="13"/>
      <c r="H101" s="13"/>
      <c r="I101" s="13"/>
      <c r="J101" s="8"/>
    </row>
    <row r="102" spans="1:10" s="2" customFormat="1" ht="13.5" customHeight="1">
      <c r="A102" s="12"/>
      <c r="B102" s="13"/>
      <c r="C102" s="13"/>
      <c r="D102" s="13"/>
      <c r="E102" s="13"/>
      <c r="F102" s="13"/>
      <c r="G102" s="13"/>
      <c r="H102" s="13"/>
      <c r="I102" s="13"/>
      <c r="J102" s="8"/>
    </row>
    <row r="103" spans="1:10" ht="13.5" customHeight="1">
      <c r="A103" s="11"/>
      <c r="B103" s="13"/>
      <c r="C103" s="13"/>
      <c r="D103" s="13"/>
    </row>
    <row r="104" spans="1:10" ht="13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20"/>
    </row>
    <row r="105" spans="1:10" s="2" customFormat="1" ht="13.5" customHeight="1">
      <c r="A105" s="13"/>
      <c r="B105" s="13"/>
      <c r="C105" s="13"/>
      <c r="D105" s="12"/>
      <c r="E105" s="12"/>
      <c r="F105" s="12"/>
      <c r="G105" s="13"/>
      <c r="H105" s="13"/>
      <c r="I105" s="13"/>
      <c r="J105" s="8"/>
    </row>
    <row r="106" spans="1:10" s="2" customFormat="1" ht="13.5" customHeight="1">
      <c r="A106" s="13"/>
      <c r="B106" s="15"/>
      <c r="C106" s="15"/>
      <c r="D106" s="15"/>
      <c r="E106" s="15"/>
      <c r="F106" s="15"/>
      <c r="G106" s="15"/>
      <c r="H106" s="15"/>
      <c r="I106" s="15"/>
      <c r="J106" s="8"/>
    </row>
    <row r="107" spans="1:10" s="2" customFormat="1" ht="13.5" customHeight="1">
      <c r="A107" s="13"/>
      <c r="B107" s="15"/>
      <c r="C107" s="15"/>
      <c r="D107" s="15"/>
      <c r="E107" s="15"/>
      <c r="F107" s="15"/>
      <c r="G107" s="15"/>
      <c r="H107" s="15"/>
      <c r="I107" s="15"/>
      <c r="J107" s="8"/>
    </row>
    <row r="108" spans="1:10" s="2" customFormat="1" ht="13.5" customHeight="1">
      <c r="A108" s="13"/>
      <c r="B108" s="15"/>
      <c r="C108" s="15"/>
      <c r="D108" s="15"/>
      <c r="E108" s="15"/>
      <c r="F108" s="15"/>
      <c r="G108" s="15"/>
      <c r="H108" s="15"/>
      <c r="I108" s="15"/>
      <c r="J108" s="8"/>
    </row>
    <row r="109" spans="1:10" s="2" customFormat="1" ht="13.5" customHeight="1">
      <c r="A109" s="13"/>
      <c r="B109" s="15"/>
      <c r="C109" s="15"/>
      <c r="D109" s="15"/>
      <c r="E109" s="15"/>
      <c r="F109" s="15"/>
      <c r="G109" s="15"/>
      <c r="H109" s="15"/>
      <c r="I109" s="15"/>
      <c r="J109" s="8"/>
    </row>
    <row r="110" spans="1:10" s="2" customFormat="1" ht="13.5" customHeight="1">
      <c r="A110" s="13"/>
      <c r="B110" s="15"/>
      <c r="C110" s="15"/>
      <c r="D110" s="15"/>
      <c r="E110" s="15"/>
      <c r="F110" s="15"/>
      <c r="G110" s="15"/>
      <c r="H110" s="15"/>
      <c r="I110" s="15"/>
      <c r="J110" s="8"/>
    </row>
    <row r="111" spans="1:10" s="2" customFormat="1" ht="13.5" customHeight="1">
      <c r="A111" s="13"/>
      <c r="B111" s="15"/>
      <c r="C111" s="15"/>
      <c r="D111" s="15"/>
      <c r="E111" s="15"/>
      <c r="F111" s="15"/>
      <c r="G111" s="15"/>
      <c r="H111" s="15"/>
      <c r="I111" s="15"/>
      <c r="J111" s="8"/>
    </row>
    <row r="112" spans="1:10" s="2" customFormat="1" ht="13.5" customHeight="1">
      <c r="A112" s="13"/>
      <c r="B112" s="15"/>
      <c r="C112" s="15"/>
      <c r="D112" s="15"/>
      <c r="E112" s="15"/>
      <c r="F112" s="15"/>
      <c r="G112" s="15"/>
      <c r="H112" s="15"/>
      <c r="I112" s="15"/>
      <c r="J112" s="8"/>
    </row>
    <row r="113" spans="1:10" s="2" customFormat="1" ht="13.5" customHeight="1">
      <c r="A113" s="13"/>
      <c r="B113" s="15"/>
      <c r="C113" s="15"/>
      <c r="D113" s="15"/>
      <c r="E113" s="15"/>
      <c r="F113" s="15"/>
      <c r="G113" s="15"/>
      <c r="H113" s="15"/>
      <c r="I113" s="15"/>
      <c r="J113" s="8"/>
    </row>
    <row r="114" spans="1:10" s="2" customFormat="1" ht="13.5" customHeight="1">
      <c r="A114" s="13"/>
      <c r="B114" s="15"/>
      <c r="C114" s="15"/>
      <c r="D114" s="15"/>
      <c r="E114" s="15"/>
      <c r="F114" s="15"/>
      <c r="G114" s="15"/>
      <c r="H114" s="15"/>
      <c r="I114" s="15"/>
      <c r="J114" s="8"/>
    </row>
    <row r="115" spans="1:10" s="2" customFormat="1" ht="13.5" customHeight="1">
      <c r="A115" s="13"/>
      <c r="B115" s="15"/>
      <c r="C115" s="15"/>
      <c r="D115" s="15"/>
      <c r="E115" s="15"/>
      <c r="F115" s="15"/>
      <c r="G115" s="15"/>
      <c r="H115" s="15"/>
      <c r="I115" s="15"/>
      <c r="J115" s="8"/>
    </row>
    <row r="116" spans="1:10" s="2" customFormat="1" ht="13.5" customHeight="1">
      <c r="A116" s="13"/>
      <c r="B116" s="15"/>
      <c r="C116" s="15"/>
      <c r="D116" s="15"/>
      <c r="E116" s="15"/>
      <c r="F116" s="15"/>
      <c r="G116" s="15"/>
      <c r="H116" s="15"/>
      <c r="I116" s="15"/>
      <c r="J116" s="8"/>
    </row>
    <row r="117" spans="1:10" s="2" customFormat="1" ht="13.5" customHeight="1">
      <c r="A117" s="13"/>
      <c r="B117" s="15"/>
      <c r="C117" s="15"/>
      <c r="D117" s="15"/>
      <c r="E117" s="15"/>
      <c r="F117" s="15"/>
      <c r="G117" s="15"/>
      <c r="H117" s="15"/>
      <c r="I117" s="15"/>
      <c r="J117" s="8"/>
    </row>
    <row r="118" spans="1:10" s="2" customFormat="1" ht="13.5" customHeight="1">
      <c r="A118" s="13"/>
      <c r="B118" s="15"/>
      <c r="C118" s="15"/>
      <c r="D118" s="15"/>
      <c r="E118" s="15"/>
      <c r="F118" s="15"/>
      <c r="G118" s="15"/>
      <c r="H118" s="15"/>
      <c r="I118" s="15"/>
      <c r="J118" s="8"/>
    </row>
    <row r="119" spans="1:10" s="2" customFormat="1" ht="13.5" customHeight="1">
      <c r="A119" s="16"/>
      <c r="B119" s="15"/>
      <c r="C119" s="15"/>
      <c r="D119" s="15"/>
      <c r="E119" s="15"/>
      <c r="F119" s="15"/>
      <c r="G119" s="15"/>
      <c r="H119" s="15"/>
      <c r="I119" s="15"/>
      <c r="J119" s="8"/>
    </row>
    <row r="120" spans="1:10" s="2" customFormat="1" ht="13.5" customHeight="1">
      <c r="A120" s="13"/>
      <c r="B120" s="15"/>
      <c r="C120" s="15"/>
      <c r="D120" s="15"/>
      <c r="E120" s="15"/>
      <c r="F120" s="15"/>
      <c r="G120" s="15"/>
      <c r="H120" s="15"/>
      <c r="I120" s="15"/>
      <c r="J120" s="8"/>
    </row>
    <row r="121" spans="1:10" s="2" customFormat="1" ht="13.5" customHeight="1">
      <c r="A121" s="13"/>
      <c r="B121" s="15"/>
      <c r="C121" s="15"/>
      <c r="D121" s="15"/>
      <c r="E121" s="15"/>
      <c r="F121" s="15"/>
      <c r="G121" s="15"/>
      <c r="H121" s="15"/>
      <c r="I121" s="15"/>
      <c r="J121" s="8"/>
    </row>
    <row r="122" spans="1:10" s="2" customFormat="1" ht="13.5" customHeight="1">
      <c r="A122" s="13"/>
      <c r="B122" s="15"/>
      <c r="C122" s="15"/>
      <c r="D122" s="15"/>
      <c r="E122" s="15"/>
      <c r="F122" s="15"/>
      <c r="G122" s="15"/>
      <c r="H122" s="15"/>
      <c r="I122" s="15"/>
      <c r="J122" s="8"/>
    </row>
    <row r="123" spans="1:10" s="2" customFormat="1" ht="13.5" customHeight="1">
      <c r="A123" s="13"/>
      <c r="B123" s="15"/>
      <c r="C123" s="15"/>
      <c r="D123" s="15"/>
      <c r="E123" s="15"/>
      <c r="F123" s="15"/>
      <c r="G123" s="15"/>
      <c r="H123" s="15"/>
      <c r="I123" s="15"/>
      <c r="J123" s="8"/>
    </row>
    <row r="124" spans="1:10" s="2" customFormat="1" ht="13.5" customHeight="1">
      <c r="A124" s="13"/>
      <c r="B124" s="15"/>
      <c r="C124" s="15"/>
      <c r="D124" s="15"/>
      <c r="E124" s="15"/>
      <c r="F124" s="15"/>
      <c r="G124" s="15"/>
      <c r="H124" s="15"/>
      <c r="I124" s="15"/>
      <c r="J124" s="8"/>
    </row>
    <row r="125" spans="1:10" s="2" customFormat="1" ht="13.5" customHeight="1">
      <c r="A125" s="13"/>
      <c r="B125" s="15"/>
      <c r="C125" s="15"/>
      <c r="D125" s="15"/>
      <c r="E125" s="15"/>
      <c r="F125" s="15"/>
      <c r="G125" s="15"/>
      <c r="H125" s="15"/>
      <c r="I125" s="15"/>
      <c r="J125" s="8"/>
    </row>
    <row r="126" spans="1:10" s="2" customFormat="1">
      <c r="A126" s="13"/>
      <c r="B126" s="15"/>
      <c r="C126" s="15"/>
      <c r="D126" s="15"/>
      <c r="E126" s="15"/>
      <c r="F126" s="15"/>
      <c r="G126" s="15"/>
      <c r="H126" s="15"/>
      <c r="I126" s="15"/>
      <c r="J126" s="8"/>
    </row>
    <row r="127" spans="1:10" s="2" customFormat="1">
      <c r="A127" s="13"/>
      <c r="B127" s="15"/>
      <c r="C127" s="15"/>
      <c r="D127" s="15"/>
      <c r="E127" s="15"/>
      <c r="F127" s="15"/>
      <c r="G127" s="15"/>
      <c r="H127" s="15"/>
      <c r="I127" s="15"/>
      <c r="J127" s="8"/>
    </row>
    <row r="128" spans="1:10" s="2" customFormat="1">
      <c r="A128" s="13"/>
      <c r="B128" s="15"/>
      <c r="C128" s="15"/>
      <c r="D128" s="15"/>
      <c r="E128" s="15"/>
      <c r="F128" s="15"/>
      <c r="G128" s="15"/>
      <c r="H128" s="15"/>
      <c r="I128" s="15"/>
      <c r="J128" s="8"/>
    </row>
    <row r="129" spans="1:11" s="2" customFormat="1">
      <c r="A129" s="13"/>
      <c r="B129" s="15"/>
      <c r="C129" s="15"/>
      <c r="D129" s="15"/>
      <c r="E129" s="15"/>
      <c r="F129" s="15"/>
      <c r="G129" s="15"/>
      <c r="H129" s="15"/>
      <c r="I129" s="15"/>
      <c r="J129" s="8"/>
    </row>
    <row r="130" spans="1:11" s="2" customFormat="1">
      <c r="A130" s="12"/>
      <c r="B130" s="13"/>
      <c r="C130" s="13"/>
      <c r="D130" s="13"/>
      <c r="E130" s="13"/>
      <c r="F130" s="13"/>
      <c r="G130" s="13"/>
      <c r="H130" s="13"/>
      <c r="I130" s="13"/>
      <c r="J130" s="8"/>
    </row>
    <row r="131" spans="1:11" s="2" customFormat="1">
      <c r="A131" s="12"/>
      <c r="B131" s="13"/>
      <c r="C131" s="13"/>
      <c r="D131" s="13"/>
      <c r="E131" s="13"/>
      <c r="F131" s="13"/>
      <c r="G131" s="13"/>
      <c r="H131" s="13"/>
      <c r="I131" s="13"/>
      <c r="J131" s="8"/>
    </row>
    <row r="132" spans="1:11" s="2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8"/>
      <c r="K132" s="1"/>
    </row>
    <row r="133" spans="1:11" s="2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8"/>
      <c r="K133" s="1"/>
    </row>
    <row r="134" spans="1:11" s="2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8"/>
      <c r="K134" s="1"/>
    </row>
    <row r="135" spans="1:11" s="2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8"/>
      <c r="K135" s="1"/>
    </row>
    <row r="136" spans="1:11" s="2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8"/>
      <c r="K136" s="1"/>
    </row>
    <row r="137" spans="1:11" s="2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8"/>
      <c r="K137" s="1"/>
    </row>
    <row r="138" spans="1:11" s="2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8"/>
      <c r="K138" s="1"/>
    </row>
    <row r="139" spans="1:11" s="2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8"/>
      <c r="K139" s="1"/>
    </row>
    <row r="140" spans="1:11" s="2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8"/>
      <c r="K140" s="1"/>
    </row>
    <row r="141" spans="1:11" s="2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8"/>
      <c r="K141" s="1"/>
    </row>
    <row r="142" spans="1:11" s="2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8"/>
      <c r="K142" s="1"/>
    </row>
    <row r="143" spans="1:11" s="2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8"/>
      <c r="K143" s="1"/>
    </row>
    <row r="144" spans="1:11" s="2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8"/>
      <c r="K144" s="1"/>
    </row>
    <row r="145" spans="1:11" s="2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8"/>
      <c r="K145" s="1"/>
    </row>
    <row r="146" spans="1:11" s="2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8"/>
      <c r="K146" s="1"/>
    </row>
    <row r="147" spans="1:11" s="2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8"/>
      <c r="K147" s="1"/>
    </row>
    <row r="148" spans="1:11" s="2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8"/>
      <c r="K148" s="1"/>
    </row>
    <row r="149" spans="1:11" s="2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8"/>
      <c r="K149" s="1"/>
    </row>
    <row r="150" spans="1:11" s="2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8"/>
      <c r="K150" s="1"/>
    </row>
    <row r="151" spans="1:11" s="2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8"/>
      <c r="K151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0"/>
  <sheetViews>
    <sheetView zoomScale="81" zoomScaleNormal="81" workbookViewId="0"/>
  </sheetViews>
  <sheetFormatPr defaultColWidth="11.453125" defaultRowHeight="12.5"/>
  <cols>
    <col min="1" max="1" width="5.6328125" style="185" bestFit="1" customWidth="1"/>
    <col min="2" max="2" width="12.6328125" style="187" customWidth="1"/>
    <col min="3" max="3" width="12.90625" style="187" customWidth="1"/>
    <col min="4" max="4" width="13" style="187" customWidth="1"/>
    <col min="5" max="5" width="13.08984375" style="187" customWidth="1"/>
    <col min="6" max="6" width="7.08984375" style="187" customWidth="1"/>
    <col min="7" max="7" width="93.453125" style="185" bestFit="1" customWidth="1"/>
    <col min="8" max="16384" width="11.453125" style="185"/>
  </cols>
  <sheetData>
    <row r="1" spans="1:11" s="164" customFormat="1" ht="14.15" customHeight="1" thickBot="1">
      <c r="A1" s="157" t="s">
        <v>240</v>
      </c>
      <c r="B1" s="158"/>
      <c r="C1" s="159"/>
      <c r="D1" s="160"/>
      <c r="E1" s="161"/>
      <c r="F1" s="161"/>
      <c r="G1" s="162"/>
      <c r="H1" s="163"/>
      <c r="I1" s="163"/>
      <c r="J1" s="163"/>
      <c r="K1" s="163"/>
    </row>
    <row r="2" spans="1:11" s="169" customFormat="1" ht="14.15" customHeight="1">
      <c r="A2" s="165" t="s">
        <v>16</v>
      </c>
      <c r="B2" s="166" t="s">
        <v>52</v>
      </c>
      <c r="C2" s="166" t="s">
        <v>4</v>
      </c>
      <c r="D2" s="166" t="s">
        <v>5</v>
      </c>
      <c r="E2" s="166" t="s">
        <v>53</v>
      </c>
      <c r="F2" s="166" t="s">
        <v>19</v>
      </c>
      <c r="G2" s="167" t="s">
        <v>20</v>
      </c>
      <c r="H2" s="168"/>
      <c r="I2" s="168"/>
      <c r="J2" s="168"/>
      <c r="K2" s="168"/>
    </row>
    <row r="3" spans="1:11" s="164" customFormat="1" ht="14.15" customHeight="1" thickBot="1">
      <c r="A3" s="170"/>
      <c r="B3" s="171">
        <v>22</v>
      </c>
      <c r="C3" s="171">
        <v>17</v>
      </c>
      <c r="D3" s="171">
        <v>8</v>
      </c>
      <c r="E3" s="171">
        <v>5</v>
      </c>
      <c r="F3" s="171">
        <f>SUM(B3:E3)</f>
        <v>52</v>
      </c>
      <c r="G3" s="172"/>
      <c r="H3" s="163"/>
      <c r="I3" s="163"/>
      <c r="J3" s="163"/>
      <c r="K3" s="163"/>
    </row>
    <row r="4" spans="1:11" s="168" customFormat="1" ht="14.15" customHeight="1" thickBot="1">
      <c r="A4" s="173" t="s">
        <v>79</v>
      </c>
      <c r="B4" s="174">
        <v>21</v>
      </c>
      <c r="C4" s="174">
        <v>17</v>
      </c>
      <c r="D4" s="175">
        <v>8</v>
      </c>
      <c r="E4" s="174">
        <v>5</v>
      </c>
      <c r="F4" s="166">
        <f>SUM(B4,C4,D4,E4)</f>
        <v>51</v>
      </c>
      <c r="G4" s="168" t="s">
        <v>168</v>
      </c>
    </row>
    <row r="5" spans="1:11" s="177" customFormat="1" ht="14.15" customHeight="1" thickBot="1">
      <c r="A5" s="173" t="s">
        <v>80</v>
      </c>
      <c r="B5" s="176">
        <v>22</v>
      </c>
      <c r="C5" s="176">
        <v>17</v>
      </c>
      <c r="D5" s="176">
        <v>8</v>
      </c>
      <c r="E5" s="176">
        <v>5</v>
      </c>
      <c r="F5" s="166">
        <f t="shared" ref="F5:F33" si="0">SUM(B5,C5,D5,E5)</f>
        <v>52</v>
      </c>
    </row>
    <row r="6" spans="1:11" s="177" customFormat="1" ht="14.15" customHeight="1" thickBot="1">
      <c r="A6" s="173" t="s">
        <v>81</v>
      </c>
      <c r="B6" s="176">
        <v>22</v>
      </c>
      <c r="C6" s="176">
        <v>17</v>
      </c>
      <c r="D6" s="176">
        <v>8</v>
      </c>
      <c r="E6" s="176">
        <v>5</v>
      </c>
      <c r="F6" s="166">
        <f t="shared" si="0"/>
        <v>52</v>
      </c>
    </row>
    <row r="7" spans="1:11" s="177" customFormat="1" ht="14.15" customHeight="1" thickBot="1">
      <c r="A7" s="173" t="s">
        <v>82</v>
      </c>
      <c r="B7" s="176">
        <v>20</v>
      </c>
      <c r="C7" s="176">
        <v>17</v>
      </c>
      <c r="D7" s="176">
        <v>6</v>
      </c>
      <c r="E7" s="176">
        <v>5</v>
      </c>
      <c r="F7" s="166">
        <f t="shared" si="0"/>
        <v>48</v>
      </c>
      <c r="G7" s="177" t="s">
        <v>172</v>
      </c>
    </row>
    <row r="8" spans="1:11" s="177" customFormat="1" ht="14.15" customHeight="1" thickBot="1">
      <c r="A8" s="173" t="s">
        <v>83</v>
      </c>
      <c r="B8" s="176">
        <v>22</v>
      </c>
      <c r="C8" s="176">
        <v>17</v>
      </c>
      <c r="D8" s="176">
        <v>8</v>
      </c>
      <c r="E8" s="176">
        <v>5</v>
      </c>
      <c r="F8" s="166">
        <f t="shared" si="0"/>
        <v>52</v>
      </c>
    </row>
    <row r="9" spans="1:11" s="177" customFormat="1" ht="14.15" customHeight="1" thickBot="1">
      <c r="A9" s="173" t="s">
        <v>84</v>
      </c>
      <c r="B9" s="176">
        <v>14</v>
      </c>
      <c r="C9" s="176">
        <v>6</v>
      </c>
      <c r="D9" s="176">
        <v>4</v>
      </c>
      <c r="E9" s="176">
        <v>0</v>
      </c>
      <c r="F9" s="166">
        <f t="shared" si="0"/>
        <v>24</v>
      </c>
      <c r="G9" s="177" t="s">
        <v>171</v>
      </c>
    </row>
    <row r="10" spans="1:11" s="177" customFormat="1" ht="14.15" customHeight="1" thickBot="1">
      <c r="A10" s="173" t="s">
        <v>85</v>
      </c>
      <c r="B10" s="176">
        <v>22</v>
      </c>
      <c r="C10" s="176">
        <v>16</v>
      </c>
      <c r="D10" s="176">
        <v>8</v>
      </c>
      <c r="E10" s="176">
        <v>5</v>
      </c>
      <c r="F10" s="166">
        <f t="shared" si="0"/>
        <v>51</v>
      </c>
      <c r="G10" s="177" t="s">
        <v>170</v>
      </c>
    </row>
    <row r="11" spans="1:11" s="177" customFormat="1" ht="14.15" customHeight="1" thickBot="1">
      <c r="A11" s="173" t="s">
        <v>86</v>
      </c>
      <c r="B11" s="176">
        <v>22</v>
      </c>
      <c r="C11" s="176">
        <v>17</v>
      </c>
      <c r="D11" s="176">
        <v>8</v>
      </c>
      <c r="E11" s="176">
        <v>5</v>
      </c>
      <c r="F11" s="166">
        <f t="shared" si="0"/>
        <v>52</v>
      </c>
    </row>
    <row r="12" spans="1:11" s="177" customFormat="1" ht="14.15" customHeight="1" thickBot="1">
      <c r="A12" s="173" t="s">
        <v>87</v>
      </c>
      <c r="B12" s="176">
        <v>22</v>
      </c>
      <c r="C12" s="176">
        <v>17</v>
      </c>
      <c r="D12" s="176">
        <v>8</v>
      </c>
      <c r="E12" s="176">
        <v>5</v>
      </c>
      <c r="F12" s="166">
        <f t="shared" si="0"/>
        <v>52</v>
      </c>
    </row>
    <row r="13" spans="1:11" s="177" customFormat="1" ht="14.15" customHeight="1" thickBot="1">
      <c r="A13" s="173" t="s">
        <v>88</v>
      </c>
      <c r="B13" s="176">
        <v>22</v>
      </c>
      <c r="C13" s="176">
        <v>17</v>
      </c>
      <c r="D13" s="176">
        <v>8</v>
      </c>
      <c r="E13" s="176">
        <v>5</v>
      </c>
      <c r="F13" s="166">
        <f t="shared" si="0"/>
        <v>52</v>
      </c>
    </row>
    <row r="14" spans="1:11" s="177" customFormat="1" ht="14.15" customHeight="1" thickBot="1">
      <c r="A14" s="173" t="s">
        <v>89</v>
      </c>
      <c r="B14" s="176">
        <v>21</v>
      </c>
      <c r="C14" s="176">
        <v>16</v>
      </c>
      <c r="D14" s="176">
        <v>8</v>
      </c>
      <c r="E14" s="176">
        <v>5</v>
      </c>
      <c r="F14" s="166">
        <f t="shared" si="0"/>
        <v>50</v>
      </c>
      <c r="G14" s="178" t="s">
        <v>166</v>
      </c>
    </row>
    <row r="15" spans="1:11" s="177" customFormat="1" ht="14.15" customHeight="1" thickBot="1">
      <c r="A15" s="173" t="s">
        <v>90</v>
      </c>
      <c r="B15" s="189">
        <v>22</v>
      </c>
      <c r="C15" s="189">
        <v>15</v>
      </c>
      <c r="D15" s="189">
        <v>8</v>
      </c>
      <c r="E15" s="189">
        <v>5</v>
      </c>
      <c r="F15" s="166">
        <f t="shared" si="0"/>
        <v>50</v>
      </c>
      <c r="G15" s="177" t="s">
        <v>169</v>
      </c>
    </row>
    <row r="16" spans="1:11" s="177" customFormat="1" ht="14.15" customHeight="1" thickBot="1">
      <c r="A16" s="173" t="s">
        <v>91</v>
      </c>
      <c r="B16" s="176">
        <v>22</v>
      </c>
      <c r="C16" s="176">
        <v>17</v>
      </c>
      <c r="D16" s="176">
        <v>8</v>
      </c>
      <c r="E16" s="176">
        <v>5</v>
      </c>
      <c r="F16" s="166">
        <f t="shared" si="0"/>
        <v>52</v>
      </c>
    </row>
    <row r="17" spans="1:7" s="177" customFormat="1" ht="14.15" customHeight="1" thickBot="1">
      <c r="A17" s="173" t="s">
        <v>92</v>
      </c>
      <c r="B17" s="176">
        <v>22</v>
      </c>
      <c r="C17" s="176">
        <v>17</v>
      </c>
      <c r="D17" s="176">
        <v>8</v>
      </c>
      <c r="E17" s="176">
        <v>5</v>
      </c>
      <c r="F17" s="166">
        <f t="shared" si="0"/>
        <v>52</v>
      </c>
      <c r="G17" s="178"/>
    </row>
    <row r="18" spans="1:7" s="177" customFormat="1" ht="14.15" customHeight="1" thickBot="1">
      <c r="A18" s="173" t="s">
        <v>93</v>
      </c>
      <c r="B18" s="176">
        <v>22</v>
      </c>
      <c r="C18" s="176">
        <v>17</v>
      </c>
      <c r="D18" s="176">
        <v>7</v>
      </c>
      <c r="E18" s="176">
        <v>5</v>
      </c>
      <c r="F18" s="166">
        <f t="shared" si="0"/>
        <v>51</v>
      </c>
      <c r="G18" s="177" t="s">
        <v>163</v>
      </c>
    </row>
    <row r="19" spans="1:7" s="177" customFormat="1" ht="14.15" customHeight="1" thickBot="1">
      <c r="A19" s="173" t="s">
        <v>94</v>
      </c>
      <c r="B19" s="176">
        <v>22</v>
      </c>
      <c r="C19" s="176">
        <v>17</v>
      </c>
      <c r="D19" s="176">
        <v>8</v>
      </c>
      <c r="E19" s="176">
        <v>5</v>
      </c>
      <c r="F19" s="166">
        <f t="shared" si="0"/>
        <v>52</v>
      </c>
    </row>
    <row r="20" spans="1:7" s="177" customFormat="1" ht="14.15" customHeight="1" thickBot="1">
      <c r="A20" s="173" t="s">
        <v>95</v>
      </c>
      <c r="B20" s="176">
        <v>21</v>
      </c>
      <c r="C20" s="176">
        <v>17</v>
      </c>
      <c r="D20" s="176">
        <v>8</v>
      </c>
      <c r="E20" s="176">
        <v>5</v>
      </c>
      <c r="F20" s="166">
        <f t="shared" si="0"/>
        <v>51</v>
      </c>
      <c r="G20" s="177" t="s">
        <v>167</v>
      </c>
    </row>
    <row r="21" spans="1:7" s="177" customFormat="1" ht="14.15" customHeight="1" thickBot="1">
      <c r="A21" s="173" t="s">
        <v>96</v>
      </c>
      <c r="B21" s="176">
        <v>22</v>
      </c>
      <c r="C21" s="176">
        <v>17</v>
      </c>
      <c r="D21" s="176">
        <v>8</v>
      </c>
      <c r="E21" s="176">
        <v>5</v>
      </c>
      <c r="F21" s="166">
        <f t="shared" si="0"/>
        <v>52</v>
      </c>
    </row>
    <row r="22" spans="1:7" s="177" customFormat="1" ht="14.15" customHeight="1" thickBot="1">
      <c r="A22" s="173" t="s">
        <v>97</v>
      </c>
      <c r="B22" s="176">
        <v>22</v>
      </c>
      <c r="C22" s="176">
        <v>17</v>
      </c>
      <c r="D22" s="176">
        <v>8</v>
      </c>
      <c r="E22" s="176">
        <v>5</v>
      </c>
      <c r="F22" s="166">
        <f t="shared" si="0"/>
        <v>52</v>
      </c>
    </row>
    <row r="23" spans="1:7" s="177" customFormat="1" ht="14.15" customHeight="1" thickBot="1">
      <c r="A23" s="173" t="s">
        <v>98</v>
      </c>
      <c r="B23" s="176">
        <v>22</v>
      </c>
      <c r="C23" s="176">
        <v>17</v>
      </c>
      <c r="D23" s="176">
        <v>8</v>
      </c>
      <c r="E23" s="176">
        <v>5</v>
      </c>
      <c r="F23" s="166">
        <f t="shared" si="0"/>
        <v>52</v>
      </c>
    </row>
    <row r="24" spans="1:7" s="177" customFormat="1" ht="14.15" customHeight="1" thickBot="1">
      <c r="A24" s="173" t="s">
        <v>99</v>
      </c>
      <c r="B24" s="176">
        <v>22</v>
      </c>
      <c r="C24" s="176">
        <v>17</v>
      </c>
      <c r="D24" s="176">
        <v>8</v>
      </c>
      <c r="E24" s="176">
        <v>5</v>
      </c>
      <c r="F24" s="166">
        <f t="shared" si="0"/>
        <v>52</v>
      </c>
    </row>
    <row r="25" spans="1:7" s="177" customFormat="1" ht="14.15" customHeight="1" thickBot="1">
      <c r="A25" s="173" t="s">
        <v>100</v>
      </c>
      <c r="B25" s="176">
        <v>22</v>
      </c>
      <c r="C25" s="176">
        <v>17</v>
      </c>
      <c r="D25" s="176">
        <v>7</v>
      </c>
      <c r="E25" s="176">
        <v>5</v>
      </c>
      <c r="F25" s="166">
        <f t="shared" si="0"/>
        <v>51</v>
      </c>
      <c r="G25" s="25" t="s">
        <v>190</v>
      </c>
    </row>
    <row r="26" spans="1:7" s="177" customFormat="1" ht="14.15" customHeight="1" thickBot="1">
      <c r="A26" s="173" t="s">
        <v>101</v>
      </c>
      <c r="B26" s="176">
        <v>22</v>
      </c>
      <c r="C26" s="176">
        <v>17</v>
      </c>
      <c r="D26" s="176">
        <v>8</v>
      </c>
      <c r="E26" s="176">
        <v>5</v>
      </c>
      <c r="F26" s="166">
        <f t="shared" si="0"/>
        <v>52</v>
      </c>
    </row>
    <row r="27" spans="1:7" s="177" customFormat="1" ht="14.15" customHeight="1" thickBot="1">
      <c r="A27" s="173" t="s">
        <v>102</v>
      </c>
      <c r="B27" s="176">
        <v>21</v>
      </c>
      <c r="C27" s="176">
        <v>17</v>
      </c>
      <c r="D27" s="176">
        <v>8</v>
      </c>
      <c r="E27" s="176">
        <v>5</v>
      </c>
      <c r="F27" s="166">
        <f>SUM(B27,C27,D27,E27)</f>
        <v>51</v>
      </c>
      <c r="G27" s="178" t="s">
        <v>164</v>
      </c>
    </row>
    <row r="28" spans="1:7" s="177" customFormat="1" ht="14.15" customHeight="1" thickBot="1">
      <c r="A28" s="24" t="s">
        <v>229</v>
      </c>
      <c r="B28" s="176">
        <v>21</v>
      </c>
      <c r="C28" s="176">
        <v>17</v>
      </c>
      <c r="D28" s="176">
        <v>8</v>
      </c>
      <c r="E28" s="176">
        <v>5</v>
      </c>
      <c r="F28" s="166">
        <f t="shared" si="0"/>
        <v>51</v>
      </c>
      <c r="G28" s="177" t="s">
        <v>168</v>
      </c>
    </row>
    <row r="29" spans="1:7" s="177" customFormat="1" ht="14.15" customHeight="1" thickBot="1">
      <c r="A29" s="24" t="s">
        <v>230</v>
      </c>
      <c r="B29" s="176">
        <v>22</v>
      </c>
      <c r="C29" s="176">
        <v>17</v>
      </c>
      <c r="D29" s="176">
        <v>8</v>
      </c>
      <c r="E29" s="176">
        <v>5</v>
      </c>
      <c r="F29" s="166">
        <f t="shared" si="0"/>
        <v>52</v>
      </c>
    </row>
    <row r="30" spans="1:7" s="177" customFormat="1" ht="14.15" customHeight="1" thickBot="1">
      <c r="A30" s="173" t="s">
        <v>103</v>
      </c>
      <c r="B30" s="179">
        <v>21</v>
      </c>
      <c r="C30" s="179">
        <v>17</v>
      </c>
      <c r="D30" s="179">
        <v>8</v>
      </c>
      <c r="E30" s="179">
        <v>5</v>
      </c>
      <c r="F30" s="166">
        <f t="shared" si="0"/>
        <v>51</v>
      </c>
      <c r="G30" s="180" t="s">
        <v>168</v>
      </c>
    </row>
    <row r="31" spans="1:7" s="177" customFormat="1" ht="14.15" customHeight="1" thickBot="1">
      <c r="A31" s="173" t="s">
        <v>104</v>
      </c>
      <c r="B31" s="176">
        <v>21</v>
      </c>
      <c r="C31" s="176">
        <v>17</v>
      </c>
      <c r="D31" s="176">
        <v>7</v>
      </c>
      <c r="E31" s="176">
        <v>5</v>
      </c>
      <c r="F31" s="166">
        <f t="shared" si="0"/>
        <v>50</v>
      </c>
      <c r="G31" s="178" t="s">
        <v>165</v>
      </c>
    </row>
    <row r="32" spans="1:7" s="177" customFormat="1" ht="14.15" customHeight="1" thickBot="1">
      <c r="A32" s="173" t="s">
        <v>105</v>
      </c>
      <c r="B32" s="176">
        <v>22</v>
      </c>
      <c r="C32" s="176">
        <v>17</v>
      </c>
      <c r="D32" s="176">
        <v>7</v>
      </c>
      <c r="E32" s="176">
        <v>5</v>
      </c>
      <c r="F32" s="166">
        <f t="shared" si="0"/>
        <v>51</v>
      </c>
    </row>
    <row r="33" spans="1:7" s="182" customFormat="1" ht="14.15" customHeight="1" thickBot="1">
      <c r="A33" s="173" t="s">
        <v>106</v>
      </c>
      <c r="B33" s="181">
        <v>22</v>
      </c>
      <c r="C33" s="181">
        <v>17</v>
      </c>
      <c r="D33" s="181">
        <v>8</v>
      </c>
      <c r="E33" s="181">
        <v>5</v>
      </c>
      <c r="F33" s="166">
        <f t="shared" si="0"/>
        <v>52</v>
      </c>
    </row>
    <row r="34" spans="1:7" ht="13.5" customHeight="1">
      <c r="A34" s="183"/>
      <c r="B34" s="184"/>
      <c r="C34" s="184"/>
      <c r="D34" s="184"/>
      <c r="E34" s="184"/>
      <c r="F34" s="184"/>
      <c r="G34" s="183"/>
    </row>
    <row r="35" spans="1:7" ht="13.5" customHeight="1">
      <c r="A35" s="183"/>
      <c r="B35" s="184"/>
      <c r="C35" s="184"/>
      <c r="D35" s="184"/>
      <c r="E35" s="184"/>
      <c r="F35" s="184"/>
      <c r="G35" s="183"/>
    </row>
    <row r="36" spans="1:7" ht="13.5" customHeight="1">
      <c r="A36" s="183"/>
      <c r="B36" s="184"/>
      <c r="C36" s="184"/>
      <c r="D36" s="184"/>
      <c r="E36" s="184"/>
      <c r="F36" s="184"/>
      <c r="G36" s="183"/>
    </row>
    <row r="37" spans="1:7" ht="13.5" customHeight="1">
      <c r="A37" s="183"/>
      <c r="B37" s="184"/>
      <c r="C37" s="184"/>
      <c r="D37" s="184"/>
      <c r="E37" s="184"/>
      <c r="F37" s="184"/>
      <c r="G37" s="183"/>
    </row>
    <row r="38" spans="1:7" ht="13.5" customHeight="1">
      <c r="A38" s="183"/>
      <c r="B38" s="184"/>
      <c r="C38" s="184"/>
      <c r="D38" s="184"/>
      <c r="E38" s="184"/>
      <c r="F38" s="184"/>
      <c r="G38" s="183"/>
    </row>
    <row r="39" spans="1:7" ht="13.5" customHeight="1">
      <c r="A39" s="183"/>
      <c r="B39" s="184"/>
      <c r="C39" s="184"/>
      <c r="D39" s="184"/>
      <c r="E39" s="184"/>
      <c r="F39" s="184"/>
      <c r="G39" s="183"/>
    </row>
    <row r="40" spans="1:7" ht="13.5" customHeight="1">
      <c r="A40" s="183"/>
      <c r="B40" s="184"/>
      <c r="C40" s="184"/>
      <c r="D40" s="184"/>
      <c r="E40" s="184"/>
      <c r="F40" s="184"/>
      <c r="G40" s="183"/>
    </row>
    <row r="41" spans="1:7" ht="13.5" customHeight="1">
      <c r="B41" s="184"/>
      <c r="C41" s="184"/>
      <c r="D41" s="184"/>
      <c r="E41" s="184"/>
      <c r="F41" s="184"/>
      <c r="G41" s="183"/>
    </row>
    <row r="42" spans="1:7" ht="13.5" customHeight="1">
      <c r="A42" s="186"/>
      <c r="B42" s="184"/>
      <c r="C42" s="184"/>
      <c r="G42" s="183"/>
    </row>
    <row r="43" spans="1:7" ht="13.5" customHeight="1">
      <c r="B43" s="184"/>
      <c r="C43" s="184"/>
      <c r="D43" s="184"/>
      <c r="E43" s="184"/>
      <c r="F43" s="184"/>
      <c r="G43" s="183"/>
    </row>
    <row r="44" spans="1:7" ht="13.5" customHeight="1">
      <c r="B44" s="184"/>
      <c r="C44" s="184"/>
      <c r="D44" s="184"/>
      <c r="E44" s="184"/>
      <c r="F44" s="184"/>
      <c r="G44" s="183"/>
    </row>
    <row r="45" spans="1:7" ht="13.5" customHeight="1">
      <c r="B45" s="184"/>
      <c r="C45" s="184"/>
      <c r="D45" s="184"/>
      <c r="E45" s="184"/>
      <c r="F45" s="184"/>
      <c r="G45" s="183"/>
    </row>
    <row r="46" spans="1:7" ht="13.5" customHeight="1">
      <c r="B46" s="184"/>
      <c r="C46" s="184"/>
      <c r="D46" s="184"/>
      <c r="E46" s="184"/>
      <c r="F46" s="184"/>
      <c r="G46" s="183"/>
    </row>
    <row r="47" spans="1:7" ht="13.5" customHeight="1">
      <c r="B47" s="184"/>
      <c r="C47" s="184"/>
      <c r="D47" s="184"/>
      <c r="E47" s="184"/>
      <c r="F47" s="184"/>
      <c r="G47" s="183"/>
    </row>
    <row r="48" spans="1:7" ht="13.5" customHeight="1">
      <c r="B48" s="184"/>
      <c r="C48" s="184"/>
      <c r="D48" s="184"/>
      <c r="E48" s="184"/>
      <c r="F48" s="184"/>
    </row>
    <row r="49" spans="2:7" ht="13.5" customHeight="1">
      <c r="B49" s="184"/>
      <c r="C49" s="184"/>
      <c r="D49" s="184"/>
      <c r="E49" s="184"/>
      <c r="F49" s="184"/>
      <c r="G49" s="183"/>
    </row>
    <row r="50" spans="2:7" ht="13.5" customHeight="1">
      <c r="B50" s="184"/>
      <c r="C50" s="184"/>
      <c r="D50" s="184"/>
      <c r="E50" s="184"/>
      <c r="F50" s="184"/>
      <c r="G50" s="183"/>
    </row>
    <row r="51" spans="2:7" ht="13.5" customHeight="1">
      <c r="B51" s="184"/>
      <c r="C51" s="184"/>
      <c r="D51" s="184"/>
      <c r="E51" s="184"/>
      <c r="F51" s="184"/>
      <c r="G51" s="183"/>
    </row>
    <row r="52" spans="2:7" ht="13.5" customHeight="1">
      <c r="B52" s="184"/>
      <c r="C52" s="184"/>
      <c r="D52" s="184"/>
      <c r="E52" s="184"/>
      <c r="F52" s="184"/>
      <c r="G52" s="183"/>
    </row>
    <row r="53" spans="2:7" ht="13.5" customHeight="1">
      <c r="B53" s="184"/>
      <c r="C53" s="184"/>
      <c r="D53" s="184"/>
      <c r="E53" s="184"/>
      <c r="F53" s="184"/>
      <c r="G53" s="183"/>
    </row>
    <row r="54" spans="2:7" ht="13.5" customHeight="1">
      <c r="B54" s="184"/>
      <c r="C54" s="184"/>
      <c r="D54" s="184"/>
      <c r="E54" s="184"/>
      <c r="F54" s="184"/>
      <c r="G54" s="183"/>
    </row>
    <row r="55" spans="2:7" ht="13.5" customHeight="1">
      <c r="B55" s="184"/>
      <c r="C55" s="184"/>
      <c r="D55" s="184"/>
      <c r="E55" s="184"/>
      <c r="F55" s="184"/>
      <c r="G55" s="183"/>
    </row>
    <row r="56" spans="2:7" ht="13.5" customHeight="1">
      <c r="B56" s="184"/>
      <c r="C56" s="184"/>
      <c r="D56" s="184"/>
      <c r="E56" s="184"/>
      <c r="F56" s="184"/>
      <c r="G56" s="183"/>
    </row>
    <row r="57" spans="2:7" ht="13.5" customHeight="1">
      <c r="B57" s="184"/>
      <c r="C57" s="184"/>
      <c r="D57" s="184"/>
      <c r="E57" s="184"/>
      <c r="F57" s="184"/>
      <c r="G57" s="183"/>
    </row>
    <row r="58" spans="2:7" ht="13.5" customHeight="1">
      <c r="B58" s="184"/>
      <c r="C58" s="184"/>
      <c r="D58" s="184"/>
      <c r="E58" s="184"/>
      <c r="F58" s="184"/>
      <c r="G58" s="183"/>
    </row>
    <row r="59" spans="2:7" ht="13.5" customHeight="1">
      <c r="B59" s="184"/>
      <c r="C59" s="184"/>
      <c r="D59" s="184"/>
      <c r="E59" s="184"/>
      <c r="F59" s="184"/>
      <c r="G59" s="183"/>
    </row>
    <row r="60" spans="2:7" ht="13.5" customHeight="1">
      <c r="B60" s="184"/>
      <c r="C60" s="184"/>
      <c r="D60" s="184"/>
      <c r="E60" s="184"/>
      <c r="F60" s="184"/>
      <c r="G60" s="183"/>
    </row>
    <row r="61" spans="2:7" ht="13.5" customHeight="1">
      <c r="B61" s="184"/>
      <c r="C61" s="184"/>
      <c r="D61" s="184"/>
      <c r="E61" s="184"/>
      <c r="F61" s="184"/>
      <c r="G61" s="183"/>
    </row>
    <row r="62" spans="2:7" ht="13.5" customHeight="1">
      <c r="B62" s="184"/>
      <c r="C62" s="184"/>
      <c r="D62" s="184"/>
      <c r="E62" s="184"/>
      <c r="F62" s="184"/>
      <c r="G62" s="183"/>
    </row>
    <row r="63" spans="2:7" ht="13.5" customHeight="1">
      <c r="B63" s="184"/>
      <c r="C63" s="184"/>
      <c r="D63" s="184"/>
      <c r="E63" s="184"/>
      <c r="F63" s="184"/>
      <c r="G63" s="183"/>
    </row>
    <row r="64" spans="2:7" ht="13.5" customHeight="1">
      <c r="B64" s="184"/>
      <c r="C64" s="184"/>
      <c r="D64" s="184"/>
      <c r="E64" s="184"/>
      <c r="F64" s="184"/>
      <c r="G64" s="183"/>
    </row>
    <row r="65" spans="1:7" ht="13.5" customHeight="1">
      <c r="B65" s="184"/>
      <c r="C65" s="184"/>
      <c r="D65" s="184"/>
      <c r="E65" s="184"/>
      <c r="F65" s="184"/>
      <c r="G65" s="183"/>
    </row>
    <row r="66" spans="1:7" ht="13.5" customHeight="1">
      <c r="B66" s="184"/>
      <c r="C66" s="184"/>
      <c r="D66" s="184"/>
      <c r="E66" s="184"/>
      <c r="F66" s="184"/>
      <c r="G66" s="183"/>
    </row>
    <row r="67" spans="1:7" ht="13.5" customHeight="1">
      <c r="B67" s="184"/>
      <c r="C67" s="184"/>
      <c r="D67" s="184"/>
      <c r="E67" s="184"/>
      <c r="F67" s="184"/>
      <c r="G67" s="183"/>
    </row>
    <row r="68" spans="1:7" ht="13.5" customHeight="1">
      <c r="B68" s="184"/>
      <c r="C68" s="184"/>
      <c r="D68" s="184"/>
      <c r="E68" s="184"/>
      <c r="F68" s="184"/>
      <c r="G68" s="183"/>
    </row>
    <row r="69" spans="1:7" ht="13.5" customHeight="1">
      <c r="B69" s="184"/>
      <c r="C69" s="184"/>
      <c r="D69" s="184"/>
      <c r="E69" s="184"/>
      <c r="F69" s="184"/>
      <c r="G69" s="183"/>
    </row>
    <row r="70" spans="1:7" ht="13.5" customHeight="1">
      <c r="B70" s="184"/>
      <c r="C70" s="184"/>
      <c r="D70" s="184"/>
      <c r="E70" s="184"/>
      <c r="F70" s="184"/>
      <c r="G70" s="183"/>
    </row>
    <row r="71" spans="1:7" ht="13.5" customHeight="1">
      <c r="B71" s="184"/>
      <c r="C71" s="184"/>
      <c r="G71" s="183"/>
    </row>
    <row r="72" spans="1:7" ht="13.5" customHeight="1">
      <c r="A72" s="186"/>
      <c r="B72" s="184"/>
      <c r="C72" s="184"/>
      <c r="G72" s="183"/>
    </row>
    <row r="73" spans="1:7" ht="13.5" customHeight="1">
      <c r="B73" s="184"/>
      <c r="C73" s="184"/>
      <c r="D73" s="184"/>
      <c r="E73" s="184"/>
      <c r="F73" s="184"/>
      <c r="G73" s="183"/>
    </row>
    <row r="74" spans="1:7" ht="13.5" customHeight="1">
      <c r="B74" s="184"/>
      <c r="C74" s="184"/>
      <c r="D74" s="184"/>
      <c r="E74" s="184"/>
      <c r="F74" s="184"/>
      <c r="G74" s="183"/>
    </row>
    <row r="75" spans="1:7" ht="13.5" customHeight="1">
      <c r="B75" s="184"/>
      <c r="C75" s="184"/>
      <c r="D75" s="184"/>
      <c r="E75" s="184"/>
      <c r="F75" s="184"/>
      <c r="G75" s="183"/>
    </row>
    <row r="76" spans="1:7" ht="13.5" customHeight="1">
      <c r="B76" s="184"/>
      <c r="C76" s="184"/>
      <c r="D76" s="184"/>
      <c r="E76" s="184"/>
      <c r="F76" s="184"/>
      <c r="G76" s="183"/>
    </row>
    <row r="77" spans="1:7" ht="13.5" customHeight="1">
      <c r="B77" s="184"/>
      <c r="C77" s="184"/>
      <c r="D77" s="184"/>
      <c r="E77" s="184"/>
      <c r="F77" s="184"/>
      <c r="G77" s="183"/>
    </row>
    <row r="78" spans="1:7" ht="13.5" customHeight="1">
      <c r="B78" s="184"/>
      <c r="C78" s="184"/>
      <c r="D78" s="184"/>
      <c r="E78" s="184"/>
      <c r="F78" s="184"/>
      <c r="G78" s="183"/>
    </row>
    <row r="79" spans="1:7" ht="13.5" customHeight="1">
      <c r="B79" s="184"/>
      <c r="C79" s="184"/>
      <c r="D79" s="184"/>
      <c r="E79" s="184"/>
      <c r="F79" s="184"/>
      <c r="G79" s="183"/>
    </row>
    <row r="80" spans="1:7" ht="13.5" customHeight="1">
      <c r="B80" s="184"/>
      <c r="C80" s="184"/>
      <c r="D80" s="184"/>
      <c r="E80" s="184"/>
      <c r="F80" s="184"/>
      <c r="G80" s="183"/>
    </row>
    <row r="81" spans="2:7" ht="13.5" customHeight="1">
      <c r="B81" s="184"/>
      <c r="C81" s="184"/>
      <c r="D81" s="184"/>
      <c r="E81" s="184"/>
      <c r="F81" s="184"/>
      <c r="G81" s="183"/>
    </row>
    <row r="82" spans="2:7" ht="13.5" customHeight="1">
      <c r="B82" s="184"/>
      <c r="C82" s="184"/>
      <c r="D82" s="184"/>
      <c r="E82" s="184"/>
      <c r="F82" s="184"/>
      <c r="G82" s="183"/>
    </row>
    <row r="83" spans="2:7" ht="13.5" customHeight="1">
      <c r="B83" s="184"/>
      <c r="C83" s="184"/>
      <c r="D83" s="184"/>
      <c r="E83" s="184"/>
      <c r="F83" s="184"/>
      <c r="G83" s="183"/>
    </row>
    <row r="84" spans="2:7" ht="13.5" customHeight="1">
      <c r="B84" s="184"/>
      <c r="C84" s="184"/>
      <c r="D84" s="184"/>
      <c r="E84" s="184"/>
      <c r="F84" s="184"/>
      <c r="G84" s="183"/>
    </row>
    <row r="85" spans="2:7" ht="13.5" customHeight="1">
      <c r="B85" s="184"/>
      <c r="C85" s="184"/>
      <c r="D85" s="184"/>
      <c r="E85" s="184"/>
      <c r="F85" s="184"/>
      <c r="G85" s="183"/>
    </row>
    <row r="86" spans="2:7" ht="13.5" customHeight="1">
      <c r="B86" s="184"/>
      <c r="C86" s="184"/>
      <c r="D86" s="184"/>
      <c r="E86" s="184"/>
      <c r="F86" s="184"/>
      <c r="G86" s="183"/>
    </row>
    <row r="87" spans="2:7" ht="13.5" customHeight="1">
      <c r="B87" s="184"/>
      <c r="C87" s="184"/>
      <c r="D87" s="184"/>
      <c r="E87" s="184"/>
      <c r="F87" s="184"/>
      <c r="G87" s="183"/>
    </row>
    <row r="88" spans="2:7" ht="13.5" customHeight="1">
      <c r="B88" s="184"/>
      <c r="C88" s="184"/>
      <c r="D88" s="184"/>
      <c r="E88" s="184"/>
      <c r="F88" s="184"/>
      <c r="G88" s="183"/>
    </row>
    <row r="89" spans="2:7" ht="13.5" customHeight="1">
      <c r="B89" s="184"/>
      <c r="C89" s="184"/>
      <c r="D89" s="184"/>
      <c r="E89" s="184"/>
      <c r="F89" s="184"/>
      <c r="G89" s="183"/>
    </row>
    <row r="90" spans="2:7" ht="13.5" customHeight="1">
      <c r="B90" s="184"/>
      <c r="C90" s="184"/>
      <c r="D90" s="184"/>
      <c r="E90" s="184"/>
      <c r="F90" s="184"/>
      <c r="G90" s="183"/>
    </row>
    <row r="91" spans="2:7" ht="13.5" customHeight="1">
      <c r="B91" s="184"/>
      <c r="C91" s="184"/>
      <c r="D91" s="184"/>
      <c r="E91" s="184"/>
      <c r="F91" s="184"/>
      <c r="G91" s="183"/>
    </row>
    <row r="92" spans="2:7" ht="13.5" customHeight="1">
      <c r="B92" s="184"/>
      <c r="C92" s="184"/>
      <c r="D92" s="184"/>
      <c r="E92" s="184"/>
      <c r="F92" s="184"/>
      <c r="G92" s="183"/>
    </row>
    <row r="93" spans="2:7" ht="13.5" customHeight="1">
      <c r="B93" s="184"/>
      <c r="C93" s="184"/>
      <c r="D93" s="184"/>
      <c r="E93" s="184"/>
      <c r="F93" s="184"/>
      <c r="G93" s="183"/>
    </row>
    <row r="94" spans="2:7" ht="13.5" customHeight="1">
      <c r="B94" s="184"/>
      <c r="C94" s="184"/>
      <c r="D94" s="184"/>
      <c r="E94" s="184"/>
      <c r="F94" s="184"/>
      <c r="G94" s="183"/>
    </row>
    <row r="95" spans="2:7" ht="13.5" customHeight="1">
      <c r="B95" s="184"/>
      <c r="C95" s="184"/>
      <c r="D95" s="184"/>
      <c r="E95" s="184"/>
      <c r="F95" s="184"/>
      <c r="G95" s="183"/>
    </row>
    <row r="96" spans="2:7" ht="13.5" customHeight="1">
      <c r="B96" s="184"/>
      <c r="C96" s="184"/>
      <c r="D96" s="184"/>
      <c r="E96" s="184"/>
      <c r="F96" s="184"/>
      <c r="G96" s="183"/>
    </row>
    <row r="97" spans="1:7" ht="13.5" customHeight="1">
      <c r="B97" s="184"/>
      <c r="C97" s="184"/>
      <c r="D97" s="184"/>
      <c r="E97" s="184"/>
      <c r="F97" s="184"/>
      <c r="G97" s="183"/>
    </row>
    <row r="98" spans="1:7" ht="13.5" customHeight="1">
      <c r="B98" s="184"/>
      <c r="C98" s="184"/>
      <c r="D98" s="184"/>
      <c r="E98" s="184"/>
      <c r="F98" s="184"/>
      <c r="G98" s="183"/>
    </row>
    <row r="99" spans="1:7" ht="13.5" customHeight="1">
      <c r="B99" s="184"/>
      <c r="C99" s="184"/>
      <c r="D99" s="184"/>
      <c r="E99" s="184"/>
      <c r="F99" s="184"/>
      <c r="G99" s="183"/>
    </row>
    <row r="100" spans="1:7" ht="13.5" customHeight="1">
      <c r="B100" s="184"/>
      <c r="C100" s="184"/>
      <c r="D100" s="184"/>
      <c r="E100" s="184"/>
      <c r="F100" s="184"/>
      <c r="G100" s="183"/>
    </row>
    <row r="101" spans="1:7" ht="13.5" customHeight="1">
      <c r="B101" s="184"/>
      <c r="C101" s="184"/>
      <c r="D101" s="184"/>
      <c r="E101" s="184"/>
      <c r="F101" s="184"/>
      <c r="G101" s="183"/>
    </row>
    <row r="102" spans="1:7" ht="13.5" customHeight="1">
      <c r="A102" s="186"/>
      <c r="B102" s="184"/>
      <c r="C102" s="184"/>
      <c r="G102" s="183"/>
    </row>
    <row r="103" spans="1:7" ht="13.5" customHeight="1">
      <c r="B103" s="184"/>
      <c r="C103" s="184"/>
      <c r="D103" s="184"/>
      <c r="E103" s="184"/>
      <c r="F103" s="184"/>
      <c r="G103" s="183"/>
    </row>
    <row r="104" spans="1:7" ht="13.5" customHeight="1">
      <c r="B104" s="184"/>
      <c r="C104" s="184"/>
      <c r="D104" s="184"/>
      <c r="E104" s="184"/>
      <c r="F104" s="184"/>
      <c r="G104" s="183"/>
    </row>
    <row r="105" spans="1:7" ht="13.5" customHeight="1"/>
    <row r="106" spans="1:7" ht="13.5" customHeight="1"/>
    <row r="107" spans="1:7" ht="13.5" customHeight="1"/>
    <row r="108" spans="1:7" ht="13.5" customHeight="1"/>
    <row r="109" spans="1:7" ht="13.5" customHeight="1"/>
    <row r="110" spans="1:7" ht="13.5" customHeight="1"/>
    <row r="111" spans="1:7" ht="13.5" customHeight="1"/>
    <row r="112" spans="1:7" ht="13.5" customHeight="1"/>
    <row r="113" spans="1:1" ht="13.5" customHeight="1"/>
    <row r="114" spans="1:1" ht="13.5" customHeight="1"/>
    <row r="115" spans="1:1" ht="13.5" customHeight="1"/>
    <row r="116" spans="1:1" ht="13.5" customHeight="1"/>
    <row r="117" spans="1:1" ht="13.5" customHeight="1"/>
    <row r="118" spans="1:1" ht="13.5" customHeight="1"/>
    <row r="119" spans="1:1" ht="13.5" customHeight="1"/>
    <row r="120" spans="1:1" ht="13.5" customHeight="1"/>
    <row r="121" spans="1:1" ht="13.5" customHeight="1"/>
    <row r="122" spans="1:1" ht="13.5" customHeight="1"/>
    <row r="123" spans="1:1" ht="13.5" customHeight="1">
      <c r="A123" s="188"/>
    </row>
    <row r="124" spans="1:1" ht="13.5" customHeight="1"/>
    <row r="129" spans="2:7">
      <c r="B129" s="184"/>
      <c r="C129" s="184"/>
      <c r="D129" s="184"/>
      <c r="E129" s="184"/>
      <c r="F129" s="184"/>
      <c r="G129" s="183"/>
    </row>
    <row r="130" spans="2:7">
      <c r="B130" s="184"/>
      <c r="C130" s="184"/>
      <c r="D130" s="184"/>
      <c r="E130" s="184"/>
      <c r="F130" s="18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31"/>
  <sheetViews>
    <sheetView zoomScale="81" zoomScaleNormal="81" workbookViewId="0"/>
  </sheetViews>
  <sheetFormatPr defaultColWidth="11.453125" defaultRowHeight="12.5"/>
  <cols>
    <col min="1" max="1" width="5.90625" style="336" bestFit="1" customWidth="1"/>
    <col min="2" max="2" width="12.453125" style="336" customWidth="1"/>
    <col min="3" max="3" width="15" style="336" customWidth="1"/>
    <col min="4" max="4" width="16.36328125" style="336" customWidth="1"/>
    <col min="5" max="5" width="16.453125" style="336" customWidth="1"/>
    <col min="6" max="6" width="23.36328125" style="336" customWidth="1"/>
    <col min="7" max="7" width="5.6328125" style="336" customWidth="1"/>
    <col min="8" max="8" width="93.90625" style="337" bestFit="1" customWidth="1"/>
    <col min="9" max="16384" width="11.453125" style="337"/>
  </cols>
  <sheetData>
    <row r="1" spans="1:11" s="311" customFormat="1" ht="14.15" customHeight="1" thickBot="1">
      <c r="A1" s="305" t="s">
        <v>240</v>
      </c>
      <c r="B1" s="306"/>
      <c r="C1" s="306"/>
      <c r="D1" s="307"/>
      <c r="E1" s="306"/>
      <c r="F1" s="307"/>
      <c r="G1" s="308"/>
      <c r="H1" s="309"/>
      <c r="I1" s="310"/>
      <c r="J1" s="310"/>
      <c r="K1" s="310"/>
    </row>
    <row r="2" spans="1:11" s="316" customFormat="1" ht="14.15" customHeight="1">
      <c r="A2" s="312" t="s">
        <v>16</v>
      </c>
      <c r="B2" s="313" t="s">
        <v>22</v>
      </c>
      <c r="C2" s="313" t="s">
        <v>23</v>
      </c>
      <c r="D2" s="313" t="s">
        <v>65</v>
      </c>
      <c r="E2" s="313" t="s">
        <v>66</v>
      </c>
      <c r="F2" s="313" t="s">
        <v>67</v>
      </c>
      <c r="G2" s="313" t="s">
        <v>19</v>
      </c>
      <c r="H2" s="314" t="s">
        <v>20</v>
      </c>
      <c r="I2" s="315"/>
      <c r="J2" s="315"/>
      <c r="K2" s="315"/>
    </row>
    <row r="3" spans="1:11" s="311" customFormat="1" ht="14.15" customHeight="1" thickBot="1">
      <c r="A3" s="317"/>
      <c r="B3" s="318">
        <v>15</v>
      </c>
      <c r="C3" s="318">
        <v>20</v>
      </c>
      <c r="D3" s="318">
        <v>20</v>
      </c>
      <c r="E3" s="318">
        <v>15</v>
      </c>
      <c r="F3" s="318">
        <v>10</v>
      </c>
      <c r="G3" s="318">
        <f>SUM(B3:F3)</f>
        <v>80</v>
      </c>
      <c r="H3" s="319"/>
      <c r="I3" s="310"/>
      <c r="J3" s="310"/>
      <c r="K3" s="310"/>
    </row>
    <row r="4" spans="1:11" s="315" customFormat="1" ht="14.15" customHeight="1">
      <c r="A4" s="320" t="s">
        <v>79</v>
      </c>
      <c r="B4" s="321">
        <v>15</v>
      </c>
      <c r="C4" s="321">
        <v>20</v>
      </c>
      <c r="D4" s="321">
        <v>20</v>
      </c>
      <c r="E4" s="321">
        <v>15</v>
      </c>
      <c r="F4" s="321">
        <v>10</v>
      </c>
      <c r="G4" s="322">
        <f t="shared" ref="G4:G10" si="0">SUM(B4:F4)</f>
        <v>80</v>
      </c>
      <c r="H4" s="323"/>
    </row>
    <row r="5" spans="1:11" s="326" customFormat="1" ht="14.15" customHeight="1">
      <c r="A5" s="320" t="s">
        <v>80</v>
      </c>
      <c r="B5" s="324">
        <v>15</v>
      </c>
      <c r="C5" s="324">
        <v>20</v>
      </c>
      <c r="D5" s="324">
        <v>20</v>
      </c>
      <c r="E5" s="324">
        <v>10</v>
      </c>
      <c r="F5" s="324">
        <v>10</v>
      </c>
      <c r="G5" s="322">
        <f t="shared" si="0"/>
        <v>75</v>
      </c>
      <c r="H5" s="325" t="s">
        <v>173</v>
      </c>
    </row>
    <row r="6" spans="1:11" s="326" customFormat="1" ht="14.15" customHeight="1">
      <c r="A6" s="320" t="s">
        <v>81</v>
      </c>
      <c r="B6" s="324">
        <v>15</v>
      </c>
      <c r="C6" s="324">
        <v>20</v>
      </c>
      <c r="D6" s="324">
        <v>20</v>
      </c>
      <c r="E6" s="324">
        <v>10</v>
      </c>
      <c r="F6" s="324">
        <v>10</v>
      </c>
      <c r="G6" s="322">
        <f t="shared" si="0"/>
        <v>75</v>
      </c>
      <c r="H6" s="325" t="s">
        <v>176</v>
      </c>
    </row>
    <row r="7" spans="1:11" s="326" customFormat="1" ht="14.15" customHeight="1">
      <c r="A7" s="320" t="s">
        <v>82</v>
      </c>
      <c r="B7" s="324">
        <v>15</v>
      </c>
      <c r="C7" s="324">
        <v>20</v>
      </c>
      <c r="D7" s="324">
        <v>20</v>
      </c>
      <c r="E7" s="324">
        <v>10</v>
      </c>
      <c r="F7" s="324">
        <v>10</v>
      </c>
      <c r="G7" s="322">
        <f t="shared" si="0"/>
        <v>75</v>
      </c>
      <c r="H7" s="325" t="s">
        <v>176</v>
      </c>
    </row>
    <row r="8" spans="1:11" s="326" customFormat="1" ht="14.15" customHeight="1">
      <c r="A8" s="320" t="s">
        <v>83</v>
      </c>
      <c r="B8" s="324">
        <v>15</v>
      </c>
      <c r="C8" s="324">
        <v>20</v>
      </c>
      <c r="D8" s="324">
        <v>20</v>
      </c>
      <c r="E8" s="324">
        <v>15</v>
      </c>
      <c r="F8" s="324">
        <v>10</v>
      </c>
      <c r="G8" s="322">
        <f t="shared" si="0"/>
        <v>80</v>
      </c>
      <c r="H8" s="325"/>
    </row>
    <row r="9" spans="1:11" s="326" customFormat="1" ht="14.15" customHeight="1">
      <c r="A9" s="320" t="s">
        <v>84</v>
      </c>
      <c r="B9" s="324">
        <v>15</v>
      </c>
      <c r="C9" s="324">
        <v>16</v>
      </c>
      <c r="D9" s="324">
        <v>12</v>
      </c>
      <c r="E9" s="324">
        <v>15</v>
      </c>
      <c r="F9" s="324"/>
      <c r="G9" s="322">
        <f t="shared" si="0"/>
        <v>58</v>
      </c>
      <c r="H9" s="325" t="s">
        <v>174</v>
      </c>
    </row>
    <row r="10" spans="1:11" s="326" customFormat="1" ht="14.15" customHeight="1">
      <c r="A10" s="320" t="s">
        <v>85</v>
      </c>
      <c r="B10" s="324">
        <v>15</v>
      </c>
      <c r="C10" s="324">
        <v>20</v>
      </c>
      <c r="D10" s="324">
        <v>20</v>
      </c>
      <c r="E10" s="324">
        <v>10</v>
      </c>
      <c r="F10" s="324">
        <v>10</v>
      </c>
      <c r="G10" s="322">
        <f t="shared" si="0"/>
        <v>75</v>
      </c>
      <c r="H10" s="325" t="s">
        <v>176</v>
      </c>
    </row>
    <row r="11" spans="1:11" s="326" customFormat="1" ht="14.15" customHeight="1">
      <c r="A11" s="320" t="s">
        <v>86</v>
      </c>
      <c r="B11" s="324">
        <v>15</v>
      </c>
      <c r="C11" s="324">
        <v>20</v>
      </c>
      <c r="D11" s="324">
        <v>20</v>
      </c>
      <c r="E11" s="324">
        <v>15</v>
      </c>
      <c r="F11" s="324">
        <v>10</v>
      </c>
      <c r="G11" s="322">
        <f>SUM(B11:F11)/2+5</f>
        <v>45</v>
      </c>
      <c r="H11" s="325" t="s">
        <v>235</v>
      </c>
    </row>
    <row r="12" spans="1:11" s="326" customFormat="1" ht="14.15" customHeight="1">
      <c r="A12" s="320" t="s">
        <v>87</v>
      </c>
      <c r="B12" s="324">
        <v>15</v>
      </c>
      <c r="C12" s="324">
        <v>20</v>
      </c>
      <c r="D12" s="324">
        <v>20</v>
      </c>
      <c r="E12" s="324">
        <v>10</v>
      </c>
      <c r="F12" s="324">
        <v>10</v>
      </c>
      <c r="G12" s="322">
        <f>SUM(B12:F12)</f>
        <v>75</v>
      </c>
      <c r="H12" s="326" t="s">
        <v>173</v>
      </c>
    </row>
    <row r="13" spans="1:11" s="326" customFormat="1" ht="14.15" customHeight="1">
      <c r="A13" s="320" t="s">
        <v>88</v>
      </c>
      <c r="B13" s="324">
        <v>15</v>
      </c>
      <c r="C13" s="324">
        <v>20</v>
      </c>
      <c r="D13" s="324">
        <v>20</v>
      </c>
      <c r="E13" s="324">
        <v>15</v>
      </c>
      <c r="F13" s="324">
        <v>10</v>
      </c>
      <c r="G13" s="322">
        <f t="shared" ref="G13:G33" si="1">SUM(B13:F13)</f>
        <v>80</v>
      </c>
      <c r="H13" s="325"/>
    </row>
    <row r="14" spans="1:11" s="326" customFormat="1" ht="14.15" customHeight="1">
      <c r="A14" s="320" t="s">
        <v>89</v>
      </c>
      <c r="B14" s="324">
        <v>15</v>
      </c>
      <c r="C14" s="324">
        <v>20</v>
      </c>
      <c r="D14" s="324">
        <v>20</v>
      </c>
      <c r="E14" s="324">
        <v>15</v>
      </c>
      <c r="F14" s="324">
        <v>10</v>
      </c>
      <c r="G14" s="322">
        <f t="shared" si="1"/>
        <v>80</v>
      </c>
      <c r="H14" s="327"/>
    </row>
    <row r="15" spans="1:11" s="326" customFormat="1" ht="14.15" customHeight="1">
      <c r="A15" s="320" t="s">
        <v>90</v>
      </c>
      <c r="B15" s="324">
        <v>15</v>
      </c>
      <c r="C15" s="324">
        <v>20</v>
      </c>
      <c r="D15" s="324">
        <v>20</v>
      </c>
      <c r="E15" s="324">
        <v>15</v>
      </c>
      <c r="F15" s="324">
        <v>10</v>
      </c>
      <c r="G15" s="322">
        <f t="shared" si="1"/>
        <v>80</v>
      </c>
    </row>
    <row r="16" spans="1:11" s="326" customFormat="1" ht="14.15" customHeight="1">
      <c r="A16" s="320" t="s">
        <v>91</v>
      </c>
      <c r="B16" s="324">
        <v>15</v>
      </c>
      <c r="C16" s="324">
        <v>18</v>
      </c>
      <c r="D16" s="324">
        <v>16</v>
      </c>
      <c r="E16" s="324">
        <v>10</v>
      </c>
      <c r="F16" s="324">
        <v>10</v>
      </c>
      <c r="G16" s="322">
        <f t="shared" si="1"/>
        <v>69</v>
      </c>
      <c r="H16" s="325" t="s">
        <v>179</v>
      </c>
    </row>
    <row r="17" spans="1:8" s="326" customFormat="1" ht="14.15" customHeight="1">
      <c r="A17" s="320" t="s">
        <v>92</v>
      </c>
      <c r="B17" s="324">
        <v>15</v>
      </c>
      <c r="C17" s="324">
        <v>20</v>
      </c>
      <c r="D17" s="324">
        <v>20</v>
      </c>
      <c r="E17" s="324">
        <v>10</v>
      </c>
      <c r="F17" s="324">
        <v>10</v>
      </c>
      <c r="G17" s="322">
        <f t="shared" si="1"/>
        <v>75</v>
      </c>
      <c r="H17" s="325" t="s">
        <v>173</v>
      </c>
    </row>
    <row r="18" spans="1:8" s="326" customFormat="1" ht="14.15" customHeight="1">
      <c r="A18" s="320" t="s">
        <v>93</v>
      </c>
      <c r="B18" s="324">
        <v>15</v>
      </c>
      <c r="C18" s="328">
        <v>20</v>
      </c>
      <c r="D18" s="328">
        <v>20</v>
      </c>
      <c r="E18" s="328">
        <v>15</v>
      </c>
      <c r="F18" s="328">
        <v>10</v>
      </c>
      <c r="G18" s="322">
        <f t="shared" si="1"/>
        <v>80</v>
      </c>
      <c r="H18" s="329"/>
    </row>
    <row r="19" spans="1:8" s="326" customFormat="1" ht="14.15" customHeight="1">
      <c r="A19" s="320" t="s">
        <v>94</v>
      </c>
      <c r="B19" s="324">
        <v>15</v>
      </c>
      <c r="C19" s="324">
        <v>20</v>
      </c>
      <c r="D19" s="324">
        <v>20</v>
      </c>
      <c r="E19" s="324">
        <v>15</v>
      </c>
      <c r="F19" s="324">
        <v>10</v>
      </c>
      <c r="G19" s="322">
        <f t="shared" si="1"/>
        <v>80</v>
      </c>
    </row>
    <row r="20" spans="1:8" s="326" customFormat="1" ht="14.15" customHeight="1">
      <c r="A20" s="320" t="s">
        <v>95</v>
      </c>
      <c r="B20" s="324">
        <v>15</v>
      </c>
      <c r="C20" s="330">
        <v>20</v>
      </c>
      <c r="D20" s="330">
        <v>20</v>
      </c>
      <c r="E20" s="328">
        <v>15</v>
      </c>
      <c r="F20" s="330">
        <v>10</v>
      </c>
      <c r="G20" s="322">
        <f t="shared" si="1"/>
        <v>80</v>
      </c>
      <c r="H20" s="329"/>
    </row>
    <row r="21" spans="1:8" s="326" customFormat="1" ht="14.15" customHeight="1">
      <c r="A21" s="320" t="s">
        <v>96</v>
      </c>
      <c r="B21" s="324">
        <v>15</v>
      </c>
      <c r="C21" s="324">
        <v>20</v>
      </c>
      <c r="D21" s="324">
        <v>20</v>
      </c>
      <c r="E21" s="324">
        <v>15</v>
      </c>
      <c r="F21" s="324">
        <v>10</v>
      </c>
      <c r="G21" s="322">
        <f t="shared" si="1"/>
        <v>80</v>
      </c>
    </row>
    <row r="22" spans="1:8" s="326" customFormat="1" ht="14.15" customHeight="1">
      <c r="A22" s="320" t="s">
        <v>97</v>
      </c>
      <c r="B22" s="324">
        <v>15</v>
      </c>
      <c r="C22" s="324">
        <v>20</v>
      </c>
      <c r="D22" s="324">
        <v>20</v>
      </c>
      <c r="E22" s="328">
        <v>15</v>
      </c>
      <c r="F22" s="324">
        <v>10</v>
      </c>
      <c r="G22" s="322">
        <f t="shared" si="1"/>
        <v>80</v>
      </c>
      <c r="H22" s="325"/>
    </row>
    <row r="23" spans="1:8" s="326" customFormat="1" ht="14.15" customHeight="1">
      <c r="A23" s="320" t="s">
        <v>98</v>
      </c>
      <c r="B23" s="324">
        <v>15</v>
      </c>
      <c r="C23" s="324">
        <v>18</v>
      </c>
      <c r="D23" s="324">
        <v>20</v>
      </c>
      <c r="E23" s="324">
        <v>10</v>
      </c>
      <c r="F23" s="324">
        <v>10</v>
      </c>
      <c r="G23" s="322">
        <f t="shared" si="1"/>
        <v>73</v>
      </c>
      <c r="H23" s="326" t="s">
        <v>178</v>
      </c>
    </row>
    <row r="24" spans="1:8" s="326" customFormat="1" ht="14.15" customHeight="1">
      <c r="A24" s="320" t="s">
        <v>99</v>
      </c>
      <c r="B24" s="324">
        <v>15</v>
      </c>
      <c r="C24" s="324">
        <v>18</v>
      </c>
      <c r="D24" s="324">
        <v>20</v>
      </c>
      <c r="E24" s="328">
        <v>15</v>
      </c>
      <c r="F24" s="324"/>
      <c r="G24" s="322">
        <f t="shared" si="1"/>
        <v>68</v>
      </c>
      <c r="H24" s="326" t="s">
        <v>175</v>
      </c>
    </row>
    <row r="25" spans="1:8" s="326" customFormat="1" ht="14.15" customHeight="1">
      <c r="A25" s="320" t="s">
        <v>100</v>
      </c>
      <c r="B25" s="324">
        <v>15</v>
      </c>
      <c r="C25" s="324">
        <v>20</v>
      </c>
      <c r="D25" s="324">
        <v>20</v>
      </c>
      <c r="E25" s="324">
        <v>15</v>
      </c>
      <c r="F25" s="324">
        <v>10</v>
      </c>
      <c r="G25" s="322">
        <f>SUM(B25:F25)/2+5</f>
        <v>45</v>
      </c>
      <c r="H25" s="326" t="s">
        <v>234</v>
      </c>
    </row>
    <row r="26" spans="1:8" s="326" customFormat="1" ht="14.15" customHeight="1">
      <c r="A26" s="320" t="s">
        <v>101</v>
      </c>
      <c r="B26" s="324">
        <v>15</v>
      </c>
      <c r="C26" s="324">
        <v>20</v>
      </c>
      <c r="D26" s="324">
        <v>20</v>
      </c>
      <c r="E26" s="324">
        <v>15</v>
      </c>
      <c r="F26" s="324">
        <v>10</v>
      </c>
      <c r="G26" s="322">
        <f t="shared" si="1"/>
        <v>80</v>
      </c>
    </row>
    <row r="27" spans="1:8" s="326" customFormat="1" ht="14.15" customHeight="1">
      <c r="A27" s="320" t="s">
        <v>102</v>
      </c>
      <c r="B27" s="324">
        <v>15</v>
      </c>
      <c r="C27" s="324">
        <v>20</v>
      </c>
      <c r="D27" s="324">
        <v>20</v>
      </c>
      <c r="E27" s="324">
        <v>15</v>
      </c>
      <c r="F27" s="324">
        <v>10</v>
      </c>
      <c r="G27" s="322">
        <f t="shared" si="1"/>
        <v>80</v>
      </c>
    </row>
    <row r="28" spans="1:8" s="326" customFormat="1" ht="14.15" customHeight="1">
      <c r="A28" s="320" t="s">
        <v>229</v>
      </c>
      <c r="B28" s="324">
        <v>15</v>
      </c>
      <c r="C28" s="324">
        <v>20</v>
      </c>
      <c r="D28" s="324">
        <v>20</v>
      </c>
      <c r="E28" s="324">
        <v>15</v>
      </c>
      <c r="F28" s="324"/>
      <c r="G28" s="322">
        <f t="shared" si="1"/>
        <v>70</v>
      </c>
    </row>
    <row r="29" spans="1:8" s="326" customFormat="1" ht="14.15" customHeight="1">
      <c r="A29" s="320" t="s">
        <v>230</v>
      </c>
      <c r="B29" s="324">
        <v>15</v>
      </c>
      <c r="C29" s="324">
        <v>20</v>
      </c>
      <c r="D29" s="324">
        <v>18</v>
      </c>
      <c r="E29" s="328">
        <v>10</v>
      </c>
      <c r="F29" s="324">
        <v>10</v>
      </c>
      <c r="G29" s="322">
        <f t="shared" si="1"/>
        <v>73</v>
      </c>
      <c r="H29" s="326" t="s">
        <v>177</v>
      </c>
    </row>
    <row r="30" spans="1:8" s="326" customFormat="1" ht="14.15" customHeight="1">
      <c r="A30" s="320" t="s">
        <v>103</v>
      </c>
      <c r="B30" s="324">
        <v>15</v>
      </c>
      <c r="C30" s="330">
        <v>20</v>
      </c>
      <c r="D30" s="330">
        <v>20</v>
      </c>
      <c r="E30" s="324">
        <v>15</v>
      </c>
      <c r="F30" s="330">
        <v>10</v>
      </c>
      <c r="G30" s="322">
        <f t="shared" si="1"/>
        <v>80</v>
      </c>
      <c r="H30" s="327"/>
    </row>
    <row r="31" spans="1:8" s="326" customFormat="1" ht="14.15" customHeight="1">
      <c r="A31" s="320" t="s">
        <v>104</v>
      </c>
      <c r="B31" s="324">
        <v>15</v>
      </c>
      <c r="C31" s="324">
        <v>20</v>
      </c>
      <c r="D31" s="324">
        <v>20</v>
      </c>
      <c r="E31" s="328">
        <v>15</v>
      </c>
      <c r="F31" s="324">
        <v>10</v>
      </c>
      <c r="G31" s="322">
        <f t="shared" si="1"/>
        <v>80</v>
      </c>
      <c r="H31" s="327"/>
    </row>
    <row r="32" spans="1:8" s="326" customFormat="1" ht="14.15" customHeight="1">
      <c r="A32" s="320" t="s">
        <v>105</v>
      </c>
      <c r="B32" s="324">
        <v>15</v>
      </c>
      <c r="C32" s="324">
        <v>18</v>
      </c>
      <c r="D32" s="324">
        <v>16</v>
      </c>
      <c r="E32" s="324">
        <v>15</v>
      </c>
      <c r="F32" s="324"/>
      <c r="G32" s="322">
        <f t="shared" si="1"/>
        <v>64</v>
      </c>
      <c r="H32" s="325" t="s">
        <v>180</v>
      </c>
    </row>
    <row r="33" spans="1:10" s="333" customFormat="1" ht="14.15" customHeight="1" thickBot="1">
      <c r="A33" s="320" t="s">
        <v>106</v>
      </c>
      <c r="B33" s="331">
        <v>15</v>
      </c>
      <c r="C33" s="331">
        <v>20</v>
      </c>
      <c r="D33" s="331">
        <v>20</v>
      </c>
      <c r="E33" s="332">
        <v>15</v>
      </c>
      <c r="F33" s="331">
        <v>10</v>
      </c>
      <c r="G33" s="322">
        <f t="shared" si="1"/>
        <v>80</v>
      </c>
    </row>
    <row r="34" spans="1:10" ht="13.5" customHeight="1">
      <c r="A34" s="335"/>
      <c r="B34" s="335"/>
      <c r="C34" s="335"/>
      <c r="D34" s="335"/>
      <c r="E34" s="335"/>
      <c r="F34" s="335"/>
      <c r="H34" s="334"/>
    </row>
    <row r="35" spans="1:10" ht="13.5" customHeight="1">
      <c r="A35" s="335"/>
      <c r="B35" s="335"/>
      <c r="C35" s="335"/>
      <c r="D35" s="335"/>
      <c r="E35" s="335"/>
      <c r="F35" s="335"/>
      <c r="H35" s="334"/>
    </row>
    <row r="36" spans="1:10" ht="13.5" customHeight="1">
      <c r="A36" s="335"/>
      <c r="B36" s="335"/>
      <c r="C36" s="335"/>
      <c r="D36" s="335"/>
      <c r="E36" s="335"/>
      <c r="F36" s="335"/>
      <c r="H36" s="334"/>
    </row>
    <row r="37" spans="1:10" ht="13.5" customHeight="1">
      <c r="A37" s="335"/>
      <c r="B37" s="335"/>
      <c r="C37" s="335"/>
      <c r="D37" s="335"/>
      <c r="E37" s="335"/>
      <c r="F37" s="335"/>
      <c r="H37" s="334"/>
    </row>
    <row r="38" spans="1:10" ht="13.5" customHeight="1">
      <c r="A38" s="335"/>
      <c r="B38" s="335"/>
      <c r="C38" s="335"/>
      <c r="D38" s="335"/>
      <c r="E38" s="335"/>
      <c r="F38" s="335"/>
      <c r="H38" s="334"/>
    </row>
    <row r="39" spans="1:10" ht="13.5" customHeight="1">
      <c r="A39" s="335"/>
      <c r="B39" s="335"/>
      <c r="C39" s="335"/>
      <c r="D39" s="335"/>
      <c r="E39" s="335"/>
      <c r="F39" s="335"/>
      <c r="H39" s="334"/>
    </row>
    <row r="40" spans="1:10" ht="13.5" customHeight="1">
      <c r="A40" s="335"/>
      <c r="B40" s="335"/>
      <c r="C40" s="335"/>
      <c r="D40" s="335"/>
      <c r="E40" s="335"/>
      <c r="F40" s="335"/>
      <c r="H40" s="334"/>
    </row>
    <row r="41" spans="1:10" ht="13.5" customHeight="1">
      <c r="A41" s="335"/>
      <c r="B41" s="335"/>
      <c r="C41" s="335"/>
      <c r="D41" s="335"/>
      <c r="E41" s="335"/>
      <c r="F41" s="335"/>
      <c r="H41" s="334"/>
    </row>
    <row r="42" spans="1:10" ht="13.5" customHeight="1">
      <c r="A42" s="335"/>
      <c r="B42" s="335"/>
      <c r="C42" s="335"/>
      <c r="D42" s="335"/>
      <c r="E42" s="335"/>
      <c r="F42" s="335"/>
      <c r="H42" s="334"/>
    </row>
    <row r="43" spans="1:10" ht="13.5" customHeight="1">
      <c r="A43" s="338"/>
      <c r="B43" s="335"/>
      <c r="C43" s="335"/>
      <c r="E43" s="335"/>
      <c r="H43" s="334"/>
      <c r="I43" s="334"/>
      <c r="J43" s="334"/>
    </row>
    <row r="44" spans="1:10" ht="13.5" customHeight="1">
      <c r="A44" s="335"/>
      <c r="B44" s="335"/>
      <c r="C44" s="335"/>
      <c r="D44" s="335"/>
      <c r="E44" s="335"/>
      <c r="F44" s="335"/>
      <c r="G44" s="335"/>
      <c r="H44" s="334"/>
    </row>
    <row r="45" spans="1:10" ht="13.5" customHeight="1">
      <c r="A45" s="335"/>
      <c r="B45" s="335"/>
      <c r="C45" s="335"/>
      <c r="D45" s="335"/>
      <c r="E45" s="335"/>
      <c r="F45" s="335"/>
      <c r="G45" s="335"/>
      <c r="H45" s="334"/>
    </row>
    <row r="46" spans="1:10" ht="13.5" customHeight="1">
      <c r="A46" s="335"/>
      <c r="B46" s="335"/>
      <c r="C46" s="335"/>
      <c r="D46" s="335"/>
      <c r="E46" s="335"/>
      <c r="F46" s="335"/>
      <c r="G46" s="335"/>
      <c r="H46" s="339"/>
    </row>
    <row r="47" spans="1:10" ht="13.5" customHeight="1">
      <c r="A47" s="335"/>
      <c r="B47" s="335"/>
      <c r="C47" s="335"/>
      <c r="D47" s="335"/>
      <c r="E47" s="335"/>
      <c r="F47" s="335"/>
      <c r="G47" s="335"/>
      <c r="H47" s="339"/>
    </row>
    <row r="48" spans="1:10" ht="13.5" customHeight="1">
      <c r="A48" s="335"/>
      <c r="B48" s="335"/>
      <c r="C48" s="335"/>
      <c r="D48" s="335"/>
      <c r="E48" s="335"/>
      <c r="F48" s="335"/>
      <c r="G48" s="335"/>
      <c r="H48" s="339"/>
    </row>
    <row r="49" spans="1:8" ht="13.5" customHeight="1">
      <c r="A49" s="335"/>
      <c r="B49" s="335"/>
      <c r="C49" s="335"/>
      <c r="D49" s="335"/>
      <c r="E49" s="335"/>
      <c r="F49" s="335"/>
      <c r="G49" s="335"/>
      <c r="H49" s="339"/>
    </row>
    <row r="50" spans="1:8" ht="13.5" customHeight="1">
      <c r="A50" s="335"/>
      <c r="B50" s="335"/>
      <c r="C50" s="335"/>
      <c r="D50" s="335"/>
      <c r="E50" s="335"/>
      <c r="F50" s="335"/>
      <c r="G50" s="335"/>
      <c r="H50" s="339"/>
    </row>
    <row r="51" spans="1:8" ht="13.5" customHeight="1">
      <c r="A51" s="335"/>
      <c r="B51" s="335"/>
      <c r="C51" s="335"/>
      <c r="D51" s="335"/>
      <c r="E51" s="335"/>
      <c r="F51" s="335"/>
      <c r="G51" s="335"/>
      <c r="H51" s="339"/>
    </row>
    <row r="52" spans="1:8" ht="13.5" customHeight="1">
      <c r="A52" s="335"/>
      <c r="B52" s="335"/>
      <c r="C52" s="335"/>
      <c r="D52" s="335"/>
      <c r="E52" s="335"/>
      <c r="F52" s="335"/>
      <c r="G52" s="335"/>
      <c r="H52" s="339"/>
    </row>
    <row r="53" spans="1:8" ht="13.5" customHeight="1">
      <c r="A53" s="335"/>
      <c r="B53" s="335"/>
      <c r="C53" s="335"/>
      <c r="D53" s="335"/>
      <c r="E53" s="335"/>
      <c r="F53" s="335"/>
      <c r="G53" s="335"/>
      <c r="H53" s="339"/>
    </row>
    <row r="54" spans="1:8" ht="13.5" customHeight="1">
      <c r="A54" s="335"/>
      <c r="B54" s="335"/>
      <c r="C54" s="335"/>
      <c r="D54" s="335"/>
      <c r="E54" s="335"/>
      <c r="F54" s="335"/>
      <c r="G54" s="335"/>
      <c r="H54" s="339"/>
    </row>
    <row r="55" spans="1:8" ht="13.5" customHeight="1">
      <c r="A55" s="335"/>
      <c r="B55" s="335"/>
      <c r="C55" s="335"/>
      <c r="D55" s="335"/>
      <c r="E55" s="335"/>
      <c r="F55" s="335"/>
      <c r="G55" s="335"/>
      <c r="H55" s="339"/>
    </row>
    <row r="56" spans="1:8" ht="13.5" customHeight="1">
      <c r="A56" s="335"/>
      <c r="B56" s="335"/>
      <c r="C56" s="335"/>
      <c r="D56" s="335"/>
      <c r="E56" s="335"/>
      <c r="F56" s="335"/>
      <c r="G56" s="335"/>
      <c r="H56" s="339"/>
    </row>
    <row r="57" spans="1:8" ht="13.5" customHeight="1">
      <c r="A57" s="335"/>
      <c r="B57" s="335"/>
      <c r="C57" s="335"/>
      <c r="D57" s="335"/>
      <c r="E57" s="335"/>
      <c r="F57" s="335"/>
      <c r="G57" s="335"/>
      <c r="H57" s="339"/>
    </row>
    <row r="58" spans="1:8" ht="13.5" customHeight="1">
      <c r="A58" s="335"/>
      <c r="B58" s="335"/>
      <c r="C58" s="335"/>
      <c r="D58" s="335"/>
      <c r="E58" s="335"/>
      <c r="F58" s="335"/>
      <c r="G58" s="335"/>
      <c r="H58" s="339"/>
    </row>
    <row r="59" spans="1:8" ht="13.5" customHeight="1">
      <c r="A59" s="335"/>
      <c r="B59" s="335"/>
      <c r="C59" s="335"/>
      <c r="D59" s="335"/>
      <c r="E59" s="335"/>
      <c r="F59" s="335"/>
      <c r="G59" s="335"/>
      <c r="H59" s="339"/>
    </row>
    <row r="60" spans="1:8" ht="13.5" customHeight="1">
      <c r="A60" s="335"/>
      <c r="B60" s="335"/>
      <c r="C60" s="335"/>
      <c r="D60" s="335"/>
      <c r="E60" s="335"/>
      <c r="F60" s="335"/>
      <c r="G60" s="335"/>
      <c r="H60" s="339"/>
    </row>
    <row r="61" spans="1:8" ht="13.5" customHeight="1">
      <c r="A61" s="335"/>
      <c r="B61" s="335"/>
      <c r="C61" s="335"/>
      <c r="D61" s="335"/>
      <c r="E61" s="335"/>
      <c r="F61" s="335"/>
      <c r="G61" s="335"/>
      <c r="H61" s="339"/>
    </row>
    <row r="62" spans="1:8" ht="13.5" customHeight="1">
      <c r="A62" s="335"/>
      <c r="B62" s="335"/>
      <c r="C62" s="335"/>
      <c r="D62" s="335"/>
      <c r="E62" s="335"/>
      <c r="F62" s="335"/>
      <c r="G62" s="335"/>
      <c r="H62" s="339"/>
    </row>
    <row r="63" spans="1:8" ht="13.5" customHeight="1">
      <c r="A63" s="335"/>
      <c r="B63" s="335"/>
      <c r="C63" s="335"/>
      <c r="D63" s="335"/>
      <c r="E63" s="335"/>
      <c r="F63" s="335"/>
      <c r="G63" s="335"/>
      <c r="H63" s="339"/>
    </row>
    <row r="64" spans="1:8" ht="13.5" customHeight="1">
      <c r="A64" s="335"/>
      <c r="B64" s="335"/>
      <c r="C64" s="335"/>
      <c r="D64" s="335"/>
      <c r="E64" s="335"/>
      <c r="F64" s="335"/>
      <c r="G64" s="335"/>
      <c r="H64" s="339"/>
    </row>
    <row r="65" spans="1:8" ht="13.5" customHeight="1">
      <c r="A65" s="335"/>
      <c r="B65" s="335"/>
      <c r="C65" s="335"/>
      <c r="D65" s="335"/>
      <c r="E65" s="335"/>
      <c r="F65" s="335"/>
      <c r="G65" s="335"/>
      <c r="H65" s="339"/>
    </row>
    <row r="66" spans="1:8" ht="13.5" customHeight="1">
      <c r="A66" s="335"/>
      <c r="B66" s="335"/>
      <c r="C66" s="335"/>
      <c r="D66" s="335"/>
      <c r="E66" s="335"/>
      <c r="F66" s="335"/>
      <c r="G66" s="335"/>
      <c r="H66" s="339"/>
    </row>
    <row r="67" spans="1:8" ht="13.5" customHeight="1">
      <c r="A67" s="335"/>
      <c r="B67" s="335"/>
      <c r="C67" s="335"/>
      <c r="D67" s="335"/>
      <c r="E67" s="335"/>
      <c r="F67" s="335"/>
      <c r="G67" s="335"/>
      <c r="H67" s="339"/>
    </row>
    <row r="68" spans="1:8" ht="13.5" customHeight="1">
      <c r="A68" s="335"/>
      <c r="B68" s="335"/>
      <c r="C68" s="335"/>
      <c r="D68" s="335"/>
      <c r="E68" s="335"/>
      <c r="F68" s="335"/>
      <c r="G68" s="335"/>
      <c r="H68" s="339"/>
    </row>
    <row r="69" spans="1:8" ht="13.5" customHeight="1">
      <c r="A69" s="335"/>
      <c r="B69" s="335"/>
      <c r="C69" s="335"/>
      <c r="D69" s="335"/>
      <c r="E69" s="335"/>
      <c r="F69" s="335"/>
      <c r="G69" s="335"/>
      <c r="H69" s="339"/>
    </row>
    <row r="70" spans="1:8" ht="13.5" customHeight="1">
      <c r="A70" s="335"/>
      <c r="B70" s="335"/>
      <c r="C70" s="335"/>
      <c r="D70" s="335"/>
      <c r="E70" s="335"/>
      <c r="F70" s="335"/>
      <c r="G70" s="335"/>
      <c r="H70" s="339"/>
    </row>
    <row r="71" spans="1:8" ht="13.5" customHeight="1">
      <c r="A71" s="335"/>
      <c r="B71" s="335"/>
      <c r="C71" s="335"/>
      <c r="D71" s="335"/>
      <c r="E71" s="335"/>
      <c r="F71" s="335"/>
      <c r="H71" s="339"/>
    </row>
    <row r="72" spans="1:8" ht="13.5" customHeight="1">
      <c r="A72" s="335"/>
      <c r="B72" s="335"/>
      <c r="C72" s="335"/>
      <c r="E72" s="335"/>
      <c r="H72" s="334"/>
    </row>
    <row r="73" spans="1:8" ht="13.5" customHeight="1">
      <c r="A73" s="338"/>
      <c r="B73" s="335"/>
      <c r="C73" s="335"/>
      <c r="E73" s="335"/>
      <c r="H73" s="334"/>
    </row>
    <row r="74" spans="1:8" ht="13.5" customHeight="1">
      <c r="A74" s="335"/>
      <c r="B74" s="335"/>
      <c r="C74" s="335"/>
      <c r="D74" s="335"/>
      <c r="E74" s="335"/>
      <c r="F74" s="335"/>
      <c r="G74" s="335"/>
      <c r="H74" s="334"/>
    </row>
    <row r="75" spans="1:8" ht="13.5" customHeight="1">
      <c r="A75" s="335"/>
      <c r="B75" s="335"/>
      <c r="C75" s="335"/>
      <c r="D75" s="335"/>
      <c r="E75" s="335"/>
      <c r="F75" s="335"/>
      <c r="G75" s="335"/>
      <c r="H75" s="334"/>
    </row>
    <row r="76" spans="1:8" ht="13.5" customHeight="1">
      <c r="B76" s="335"/>
      <c r="C76" s="335"/>
      <c r="D76" s="335"/>
      <c r="E76" s="335"/>
      <c r="F76" s="335"/>
      <c r="G76" s="335"/>
      <c r="H76" s="334"/>
    </row>
    <row r="77" spans="1:8" ht="13.5" customHeight="1">
      <c r="B77" s="335"/>
      <c r="C77" s="335"/>
      <c r="D77" s="335"/>
      <c r="E77" s="335"/>
      <c r="F77" s="335"/>
      <c r="G77" s="335"/>
      <c r="H77" s="334"/>
    </row>
    <row r="78" spans="1:8" ht="13.5" customHeight="1">
      <c r="B78" s="335"/>
      <c r="C78" s="335"/>
      <c r="D78" s="335"/>
      <c r="E78" s="335"/>
      <c r="F78" s="335"/>
      <c r="G78" s="335"/>
      <c r="H78" s="334"/>
    </row>
    <row r="79" spans="1:8" ht="13.5" customHeight="1">
      <c r="B79" s="335"/>
      <c r="C79" s="335"/>
      <c r="D79" s="335"/>
      <c r="E79" s="335"/>
      <c r="F79" s="335"/>
      <c r="G79" s="335"/>
      <c r="H79" s="334"/>
    </row>
    <row r="80" spans="1:8" ht="13.5" customHeight="1">
      <c r="B80" s="335"/>
      <c r="C80" s="335"/>
      <c r="D80" s="335"/>
      <c r="E80" s="335"/>
      <c r="F80" s="335"/>
      <c r="G80" s="335"/>
      <c r="H80" s="334"/>
    </row>
    <row r="81" spans="2:8" ht="13.5" customHeight="1">
      <c r="B81" s="335"/>
      <c r="C81" s="335"/>
      <c r="D81" s="335"/>
      <c r="E81" s="335"/>
      <c r="F81" s="335"/>
      <c r="G81" s="335"/>
      <c r="H81" s="334"/>
    </row>
    <row r="82" spans="2:8" ht="13.5" customHeight="1">
      <c r="B82" s="335"/>
      <c r="C82" s="335"/>
      <c r="D82" s="335"/>
      <c r="E82" s="335"/>
      <c r="F82" s="335"/>
      <c r="G82" s="335"/>
      <c r="H82" s="334"/>
    </row>
    <row r="83" spans="2:8" ht="13.5" customHeight="1">
      <c r="B83" s="335"/>
      <c r="C83" s="335"/>
      <c r="D83" s="335"/>
      <c r="E83" s="335"/>
      <c r="F83" s="335"/>
      <c r="G83" s="335"/>
      <c r="H83" s="334"/>
    </row>
    <row r="84" spans="2:8" ht="13.5" customHeight="1">
      <c r="B84" s="335"/>
      <c r="C84" s="335"/>
      <c r="D84" s="335"/>
      <c r="E84" s="335"/>
      <c r="F84" s="335"/>
      <c r="G84" s="335"/>
      <c r="H84" s="334"/>
    </row>
    <row r="85" spans="2:8" ht="13.5" customHeight="1">
      <c r="B85" s="335"/>
      <c r="C85" s="335"/>
      <c r="D85" s="335"/>
      <c r="E85" s="335"/>
      <c r="F85" s="335"/>
      <c r="G85" s="335"/>
      <c r="H85" s="334"/>
    </row>
    <row r="86" spans="2:8" ht="13.5" customHeight="1">
      <c r="B86" s="335"/>
      <c r="C86" s="335"/>
      <c r="D86" s="335"/>
      <c r="E86" s="335"/>
      <c r="F86" s="335"/>
      <c r="G86" s="335"/>
      <c r="H86" s="334"/>
    </row>
    <row r="87" spans="2:8" ht="13.5" customHeight="1">
      <c r="B87" s="335"/>
      <c r="C87" s="335"/>
      <c r="D87" s="335"/>
      <c r="E87" s="335"/>
      <c r="F87" s="335"/>
      <c r="G87" s="335"/>
      <c r="H87" s="334"/>
    </row>
    <row r="88" spans="2:8" ht="13.5" customHeight="1">
      <c r="B88" s="335"/>
      <c r="C88" s="335"/>
      <c r="D88" s="335"/>
      <c r="E88" s="335"/>
      <c r="F88" s="335"/>
      <c r="G88" s="335"/>
      <c r="H88" s="334"/>
    </row>
    <row r="89" spans="2:8" ht="13.5" customHeight="1">
      <c r="B89" s="335"/>
      <c r="C89" s="335"/>
      <c r="D89" s="335"/>
      <c r="E89" s="335"/>
      <c r="F89" s="335"/>
      <c r="G89" s="335"/>
      <c r="H89" s="334"/>
    </row>
    <row r="90" spans="2:8" ht="13.5" customHeight="1">
      <c r="B90" s="335"/>
      <c r="C90" s="335"/>
      <c r="D90" s="335"/>
      <c r="E90" s="335"/>
      <c r="F90" s="335"/>
      <c r="G90" s="335"/>
      <c r="H90" s="334"/>
    </row>
    <row r="91" spans="2:8" ht="13.5" customHeight="1">
      <c r="B91" s="335"/>
      <c r="C91" s="335"/>
      <c r="D91" s="335"/>
      <c r="E91" s="335"/>
      <c r="F91" s="335"/>
      <c r="G91" s="335"/>
      <c r="H91" s="334"/>
    </row>
    <row r="92" spans="2:8" ht="13.5" customHeight="1">
      <c r="B92" s="335"/>
      <c r="C92" s="335"/>
      <c r="D92" s="335"/>
      <c r="E92" s="335"/>
      <c r="F92" s="335"/>
      <c r="G92" s="335"/>
      <c r="H92" s="334"/>
    </row>
    <row r="93" spans="2:8" ht="13.5" customHeight="1">
      <c r="B93" s="335"/>
      <c r="C93" s="335"/>
      <c r="D93" s="335"/>
      <c r="E93" s="335"/>
      <c r="F93" s="335"/>
      <c r="G93" s="335"/>
      <c r="H93" s="334"/>
    </row>
    <row r="94" spans="2:8" ht="13.5" customHeight="1">
      <c r="B94" s="335"/>
      <c r="C94" s="335"/>
      <c r="D94" s="335"/>
      <c r="E94" s="335"/>
      <c r="F94" s="335"/>
      <c r="G94" s="335"/>
      <c r="H94" s="334"/>
    </row>
    <row r="95" spans="2:8" ht="13.5" customHeight="1">
      <c r="B95" s="335"/>
      <c r="C95" s="335"/>
      <c r="D95" s="335"/>
      <c r="E95" s="335"/>
      <c r="F95" s="335"/>
      <c r="G95" s="335"/>
      <c r="H95" s="334"/>
    </row>
    <row r="96" spans="2:8" ht="13.5" customHeight="1">
      <c r="B96" s="335"/>
      <c r="C96" s="335"/>
      <c r="D96" s="335"/>
      <c r="E96" s="335"/>
      <c r="F96" s="335"/>
      <c r="G96" s="335"/>
      <c r="H96" s="334"/>
    </row>
    <row r="97" spans="1:8" ht="13.5" customHeight="1">
      <c r="B97" s="335"/>
      <c r="C97" s="335"/>
      <c r="D97" s="335"/>
      <c r="E97" s="335"/>
      <c r="F97" s="335"/>
      <c r="G97" s="335"/>
      <c r="H97" s="334"/>
    </row>
    <row r="98" spans="1:8" ht="13.5" customHeight="1">
      <c r="B98" s="335"/>
      <c r="C98" s="335"/>
      <c r="D98" s="335"/>
      <c r="E98" s="335"/>
      <c r="F98" s="335"/>
      <c r="G98" s="335"/>
      <c r="H98" s="334"/>
    </row>
    <row r="99" spans="1:8" ht="13.5" customHeight="1">
      <c r="B99" s="335"/>
      <c r="C99" s="335"/>
      <c r="D99" s="335"/>
      <c r="E99" s="335"/>
      <c r="F99" s="335"/>
      <c r="G99" s="335"/>
      <c r="H99" s="334"/>
    </row>
    <row r="100" spans="1:8" ht="13.5" customHeight="1">
      <c r="B100" s="335"/>
      <c r="C100" s="335"/>
      <c r="D100" s="335"/>
      <c r="E100" s="335"/>
      <c r="F100" s="335"/>
      <c r="G100" s="335"/>
      <c r="H100" s="334"/>
    </row>
    <row r="101" spans="1:8" ht="13.5" customHeight="1">
      <c r="A101" s="335"/>
      <c r="B101" s="335"/>
      <c r="C101" s="335"/>
      <c r="D101" s="335"/>
      <c r="E101" s="335"/>
      <c r="F101" s="335"/>
      <c r="G101" s="335"/>
      <c r="H101" s="334"/>
    </row>
    <row r="102" spans="1:8" ht="13.5" customHeight="1">
      <c r="A102" s="335"/>
      <c r="B102" s="335"/>
      <c r="C102" s="335"/>
      <c r="D102" s="335"/>
      <c r="E102" s="335"/>
      <c r="F102" s="335"/>
      <c r="G102" s="335"/>
      <c r="H102" s="334"/>
    </row>
    <row r="103" spans="1:8" ht="13.5" customHeight="1">
      <c r="A103" s="338"/>
      <c r="B103" s="335"/>
      <c r="C103" s="335"/>
      <c r="E103" s="335"/>
      <c r="H103" s="334"/>
    </row>
    <row r="104" spans="1:8" ht="13.5" customHeight="1">
      <c r="A104" s="335"/>
      <c r="B104" s="335"/>
      <c r="C104" s="335"/>
      <c r="D104" s="335"/>
      <c r="E104" s="335"/>
      <c r="F104" s="335"/>
      <c r="G104" s="335"/>
      <c r="H104" s="334"/>
    </row>
    <row r="105" spans="1:8" ht="13.5" customHeight="1">
      <c r="A105" s="335"/>
      <c r="B105" s="335"/>
      <c r="C105" s="335"/>
      <c r="D105" s="335"/>
      <c r="E105" s="335"/>
      <c r="F105" s="335"/>
      <c r="G105" s="335"/>
      <c r="H105" s="334"/>
    </row>
    <row r="106" spans="1:8" ht="13.5" customHeight="1">
      <c r="A106" s="335"/>
      <c r="H106" s="334"/>
    </row>
    <row r="107" spans="1:8" ht="13.5" customHeight="1">
      <c r="A107" s="335"/>
      <c r="H107" s="334"/>
    </row>
    <row r="108" spans="1:8" ht="13.5" customHeight="1">
      <c r="A108" s="335"/>
      <c r="H108" s="334"/>
    </row>
    <row r="109" spans="1:8" ht="13.5" customHeight="1">
      <c r="A109" s="335"/>
      <c r="H109" s="334"/>
    </row>
    <row r="110" spans="1:8" ht="13.5" customHeight="1">
      <c r="A110" s="335"/>
      <c r="H110" s="334"/>
    </row>
    <row r="111" spans="1:8" ht="13.5" customHeight="1">
      <c r="A111" s="335"/>
      <c r="H111" s="334"/>
    </row>
    <row r="112" spans="1:8" ht="13.5" customHeight="1">
      <c r="A112" s="335"/>
      <c r="H112" s="334"/>
    </row>
    <row r="113" spans="1:8" ht="13.5" customHeight="1">
      <c r="A113" s="335"/>
      <c r="H113" s="334"/>
    </row>
    <row r="114" spans="1:8" ht="13.5" customHeight="1">
      <c r="A114" s="335"/>
      <c r="H114" s="334"/>
    </row>
    <row r="115" spans="1:8" ht="13.5" customHeight="1">
      <c r="A115" s="335"/>
      <c r="H115" s="334"/>
    </row>
    <row r="116" spans="1:8" ht="13.5" customHeight="1">
      <c r="A116" s="335"/>
      <c r="H116" s="334"/>
    </row>
    <row r="117" spans="1:8" ht="13.5" customHeight="1">
      <c r="A117" s="335"/>
      <c r="H117" s="334"/>
    </row>
    <row r="118" spans="1:8" ht="13.5" customHeight="1">
      <c r="A118" s="335"/>
      <c r="H118" s="334"/>
    </row>
    <row r="119" spans="1:8" ht="13.5" customHeight="1">
      <c r="A119" s="340"/>
      <c r="H119" s="334"/>
    </row>
    <row r="120" spans="1:8" ht="13.5" customHeight="1">
      <c r="A120" s="335"/>
      <c r="H120" s="334"/>
    </row>
    <row r="121" spans="1:8" ht="13.5" customHeight="1">
      <c r="A121" s="335"/>
      <c r="H121" s="334"/>
    </row>
    <row r="122" spans="1:8" ht="13.5" customHeight="1">
      <c r="A122" s="335"/>
      <c r="H122" s="334"/>
    </row>
    <row r="123" spans="1:8" ht="13.5" customHeight="1">
      <c r="A123" s="335"/>
      <c r="H123" s="334"/>
    </row>
    <row r="124" spans="1:8" ht="13.5" customHeight="1">
      <c r="A124" s="335"/>
      <c r="H124" s="334"/>
    </row>
    <row r="125" spans="1:8" ht="13.5" customHeight="1">
      <c r="A125" s="335"/>
      <c r="H125" s="334"/>
    </row>
    <row r="126" spans="1:8">
      <c r="A126" s="335"/>
    </row>
    <row r="127" spans="1:8">
      <c r="A127" s="335"/>
    </row>
    <row r="128" spans="1:8">
      <c r="A128" s="335"/>
    </row>
    <row r="129" spans="1:7">
      <c r="A129" s="335"/>
    </row>
    <row r="130" spans="1:7">
      <c r="A130" s="335"/>
      <c r="B130" s="335"/>
      <c r="C130" s="335"/>
      <c r="D130" s="335"/>
      <c r="E130" s="335"/>
      <c r="F130" s="335"/>
      <c r="G130" s="335"/>
    </row>
    <row r="131" spans="1:7">
      <c r="A131" s="335"/>
      <c r="B131" s="335"/>
      <c r="C131" s="335"/>
      <c r="D131" s="335"/>
      <c r="E131" s="335"/>
      <c r="F131" s="335"/>
      <c r="G131" s="335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Lab1</vt:lpstr>
      <vt:lpstr>Lab2</vt:lpstr>
      <vt:lpstr>Lab3</vt:lpstr>
      <vt:lpstr>Lab4</vt:lpstr>
      <vt:lpstr>Lab5</vt:lpstr>
      <vt:lpstr>Lab6</vt:lpstr>
      <vt:lpstr>Lab7</vt:lpstr>
      <vt:lpstr>Lab8</vt:lpstr>
      <vt:lpstr>Lab9</vt:lpstr>
      <vt:lpstr>Lab10</vt:lpstr>
      <vt:lpstr>Lab11</vt:lpstr>
      <vt:lpstr>Lab12</vt:lpstr>
      <vt:lpstr>Design Project</vt:lpstr>
      <vt:lpstr>InClass Assignments</vt:lpstr>
      <vt:lpstr>Attendance</vt:lpstr>
      <vt:lpstr>Final Grade</vt:lpstr>
      <vt:lpstr>'Lab5'!Print_Area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Mike Philpott</cp:lastModifiedBy>
  <dcterms:created xsi:type="dcterms:W3CDTF">2008-09-21T15:16:59Z</dcterms:created>
  <dcterms:modified xsi:type="dcterms:W3CDTF">2019-12-26T19:35:00Z</dcterms:modified>
</cp:coreProperties>
</file>