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-80" yWindow="-460" windowWidth="25600" windowHeight="160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7" i="1" l="1"/>
  <c r="D83" i="1"/>
  <c r="D80" i="1"/>
  <c r="D76" i="1"/>
  <c r="D72" i="1"/>
  <c r="D69" i="1"/>
  <c r="D66" i="1"/>
  <c r="D63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</calcChain>
</file>

<file path=xl/sharedStrings.xml><?xml version="1.0" encoding="utf-8"?>
<sst xmlns="http://schemas.openxmlformats.org/spreadsheetml/2006/main" count="117" uniqueCount="57">
  <si>
    <t>Answer all of the questions regarding data about purchases made around campus</t>
  </si>
  <si>
    <t>Date</t>
  </si>
  <si>
    <t>Merchant</t>
  </si>
  <si>
    <t>Type</t>
  </si>
  <si>
    <t>Bevande Café</t>
  </si>
  <si>
    <t>Restaurant</t>
  </si>
  <si>
    <t>Papa Del's Pizza</t>
  </si>
  <si>
    <t>Radio Maria</t>
  </si>
  <si>
    <t>County Market</t>
  </si>
  <si>
    <t>Grocery</t>
  </si>
  <si>
    <t>Bombay Indian Grill</t>
  </si>
  <si>
    <t>Lai Lai Wok</t>
  </si>
  <si>
    <t>Meijer</t>
  </si>
  <si>
    <t>Café Kopi</t>
  </si>
  <si>
    <t>Apricot Lane</t>
  </si>
  <si>
    <t>Apparel</t>
  </si>
  <si>
    <t>Chipotle Mexican Grill</t>
  </si>
  <si>
    <t>Panera Bread Company</t>
  </si>
  <si>
    <t>Subway</t>
  </si>
  <si>
    <t>Urban Outfitters</t>
  </si>
  <si>
    <t>Starbucks Coffee</t>
  </si>
  <si>
    <t>Noodles &amp; Company</t>
  </si>
  <si>
    <t>Za's Italian Café</t>
  </si>
  <si>
    <t>Espresso Royale Café</t>
  </si>
  <si>
    <t>Apple Store</t>
  </si>
  <si>
    <t>Technology</t>
  </si>
  <si>
    <t>Cravings</t>
  </si>
  <si>
    <t>Ragstock</t>
  </si>
  <si>
    <t>Potbelly Sandwich Shop</t>
  </si>
  <si>
    <t>Zorba's Restaurant</t>
  </si>
  <si>
    <t>Panda Express</t>
  </si>
  <si>
    <t>Red Herring</t>
  </si>
  <si>
    <t>Jimmy John's Gourmet Sandwiches</t>
  </si>
  <si>
    <t>Pre-Tax Amount</t>
  </si>
  <si>
    <t>Tax</t>
  </si>
  <si>
    <t>Total</t>
  </si>
  <si>
    <r>
      <rPr>
        <b/>
        <i/>
        <sz val="11"/>
        <color theme="1"/>
        <rFont val="Calibri"/>
        <family val="2"/>
        <scheme val="minor"/>
      </rPr>
      <t>Hint #1:</t>
    </r>
    <r>
      <rPr>
        <i/>
        <sz val="11"/>
        <color theme="1"/>
        <rFont val="Calibri"/>
        <family val="2"/>
        <scheme val="minor"/>
      </rPr>
      <t xml:space="preserve"> You can do this with just simple multiplication!</t>
    </r>
  </si>
  <si>
    <t>Answer: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</si>
  <si>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>: For Quesitons 3-10, write a formula to answer the quesiton in the box provided below the question (unless indicated otherwise).</t>
    </r>
  </si>
  <si>
    <r>
      <rPr>
        <b/>
        <u/>
        <sz val="11"/>
        <color theme="1"/>
        <rFont val="Calibri"/>
        <family val="2"/>
        <scheme val="minor"/>
      </rPr>
      <t>Question #3</t>
    </r>
    <r>
      <rPr>
        <sz val="11"/>
        <color theme="1"/>
        <rFont val="Calibri"/>
        <family val="2"/>
        <scheme val="minor"/>
      </rPr>
      <t>: What was the total ("total" meaning including tax) price of all items purchased?</t>
    </r>
  </si>
  <si>
    <r>
      <rPr>
        <b/>
        <u/>
        <sz val="11"/>
        <color theme="1"/>
        <rFont val="Calibri"/>
        <family val="2"/>
        <scheme val="minor"/>
      </rPr>
      <t>Question #5</t>
    </r>
    <r>
      <rPr>
        <sz val="11"/>
        <color theme="1"/>
        <rFont val="Calibri"/>
        <family val="2"/>
        <scheme val="minor"/>
      </rPr>
      <t>: What is the total amount spent on Apparel?</t>
    </r>
  </si>
  <si>
    <r>
      <rPr>
        <b/>
        <u/>
        <sz val="11"/>
        <color theme="1"/>
        <rFont val="Calibri"/>
        <family val="2"/>
        <scheme val="minor"/>
      </rPr>
      <t>Question #6</t>
    </r>
    <r>
      <rPr>
        <sz val="11"/>
        <color theme="1"/>
        <rFont val="Calibri"/>
        <family val="2"/>
        <scheme val="minor"/>
      </rPr>
      <t>: What is the total amount spent at Restaurants?</t>
    </r>
  </si>
  <si>
    <r>
      <rPr>
        <b/>
        <u/>
        <sz val="11"/>
        <color theme="1"/>
        <rFont val="Calibri"/>
        <family val="2"/>
        <scheme val="minor"/>
      </rPr>
      <t>Question #7</t>
    </r>
    <r>
      <rPr>
        <sz val="11"/>
        <color theme="1"/>
        <rFont val="Calibri"/>
        <family val="2"/>
        <scheme val="minor"/>
      </rPr>
      <t xml:space="preserve">: What is the total amount spent on everything </t>
    </r>
    <r>
      <rPr>
        <b/>
        <u/>
        <sz val="11"/>
        <color theme="1"/>
        <rFont val="Calibri"/>
        <family val="2"/>
        <scheme val="minor"/>
      </rPr>
      <t>except</t>
    </r>
    <r>
      <rPr>
        <sz val="11"/>
        <color theme="1"/>
        <rFont val="Calibri"/>
        <family val="2"/>
        <scheme val="minor"/>
      </rPr>
      <t xml:space="preserve"> Technology?</t>
    </r>
  </si>
  <si>
    <t>(Hint: There are multiple ways to answer this quesiton, any of them are fine!)</t>
  </si>
  <si>
    <t>Answer Q3-Q10 about the data below the data sheet (see B60).</t>
  </si>
  <si>
    <r>
      <rPr>
        <b/>
        <i/>
        <sz val="11"/>
        <color theme="1"/>
        <rFont val="Calibri"/>
        <family val="2"/>
        <scheme val="minor"/>
      </rPr>
      <t>Hint #2:</t>
    </r>
    <r>
      <rPr>
        <i/>
        <sz val="11"/>
        <color theme="1"/>
        <rFont val="Calibri"/>
        <family val="2"/>
        <scheme val="minor"/>
      </rPr>
      <t xml:space="preserve"> Do this once in cell G16 and then copy and paste the cell into G17:G56</t>
    </r>
  </si>
  <si>
    <r>
      <rPr>
        <b/>
        <u/>
        <sz val="11"/>
        <color theme="1"/>
        <rFont val="Calibri"/>
        <family val="2"/>
        <scheme val="minor"/>
      </rPr>
      <t>Quesiton #2</t>
    </r>
    <r>
      <rPr>
        <sz val="11"/>
        <color theme="1"/>
        <rFont val="Calibri"/>
        <family val="2"/>
        <scheme val="minor"/>
      </rPr>
      <t>: Fill in the cells H16:H56 with a formual to calculate the total price (including tax).</t>
    </r>
  </si>
  <si>
    <t>(Hint: You can use your answer to Question 7, which is cell C76, to help you answer this question.)</t>
  </si>
  <si>
    <r>
      <rPr>
        <b/>
        <u/>
        <sz val="11"/>
        <color theme="1"/>
        <rFont val="Calibri"/>
        <family val="2"/>
        <scheme val="minor"/>
      </rPr>
      <t>Question #10</t>
    </r>
    <r>
      <rPr>
        <sz val="11"/>
        <color theme="1"/>
        <rFont val="Calibri"/>
        <family val="2"/>
        <scheme val="minor"/>
      </rPr>
      <t xml:space="preserve">: What is the </t>
    </r>
    <r>
      <rPr>
        <b/>
        <u/>
        <sz val="11"/>
        <color theme="1"/>
        <rFont val="Calibri"/>
        <family val="2"/>
        <scheme val="minor"/>
      </rPr>
      <t>average</t>
    </r>
    <r>
      <rPr>
        <sz val="11"/>
        <color theme="1"/>
        <rFont val="Calibri"/>
        <family val="2"/>
        <scheme val="minor"/>
      </rPr>
      <t xml:space="preserve"> amount spent on everything </t>
    </r>
    <r>
      <rPr>
        <b/>
        <u/>
        <sz val="11"/>
        <color theme="1"/>
        <rFont val="Calibri"/>
        <family val="2"/>
        <scheme val="minor"/>
      </rPr>
      <t>except</t>
    </r>
    <r>
      <rPr>
        <sz val="11"/>
        <color theme="1"/>
        <rFont val="Calibri"/>
        <family val="2"/>
        <scheme val="minor"/>
      </rPr>
      <t xml:space="preserve"> Technology?</t>
    </r>
  </si>
  <si>
    <t>Once you and your group is finished, make sure to save this sheet and submit it to CS 105!</t>
  </si>
  <si>
    <t>You are finished!</t>
  </si>
  <si>
    <r>
      <rPr>
        <b/>
        <u/>
        <sz val="11"/>
        <color theme="1"/>
        <rFont val="Calibri"/>
        <family val="2"/>
        <scheme val="minor"/>
      </rPr>
      <t>Question #4</t>
    </r>
    <r>
      <rPr>
        <sz val="11"/>
        <color theme="1"/>
        <rFont val="Calibri"/>
        <family val="2"/>
        <scheme val="minor"/>
      </rPr>
      <t>: What was the total average amount that was spent each day?</t>
    </r>
  </si>
  <si>
    <r>
      <rPr>
        <b/>
        <u/>
        <sz val="11"/>
        <color theme="1"/>
        <rFont val="Calibri"/>
        <family val="2"/>
        <scheme val="minor"/>
      </rPr>
      <t>Question #1</t>
    </r>
    <r>
      <rPr>
        <sz val="11"/>
        <color theme="1"/>
        <rFont val="Calibri"/>
        <family val="2"/>
        <scheme val="minor"/>
      </rPr>
      <t xml:space="preserve">: Fill out cells G16:G56 with a formula to calculate the tax if the tax rate is </t>
    </r>
    <r>
      <rPr>
        <b/>
        <sz val="11"/>
        <color theme="1"/>
        <rFont val="Calibri"/>
        <family val="2"/>
        <scheme val="minor"/>
      </rPr>
      <t>9%</t>
    </r>
  </si>
  <si>
    <r>
      <rPr>
        <b/>
        <u/>
        <sz val="11"/>
        <color theme="1"/>
        <rFont val="Calibri"/>
        <family val="2"/>
        <scheme val="minor"/>
      </rPr>
      <t>Question #8</t>
    </r>
    <r>
      <rPr>
        <sz val="11"/>
        <color theme="1"/>
        <rFont val="Calibri"/>
        <family val="2"/>
        <scheme val="minor"/>
      </rPr>
      <t>: What is the total amount spent in September?</t>
    </r>
  </si>
  <si>
    <t>Lab 8: Excel on Campus</t>
  </si>
  <si>
    <t>(Hint: We don't always have to use the full range -- maybe something other than H16:H56 would be good here?)</t>
  </si>
  <si>
    <r>
      <rPr>
        <b/>
        <u/>
        <sz val="11"/>
        <color theme="1"/>
        <rFont val="Calibri"/>
        <family val="2"/>
        <scheme val="minor"/>
      </rPr>
      <t>Question #9</t>
    </r>
    <r>
      <rPr>
        <sz val="11"/>
        <color theme="1"/>
        <rFont val="Calibri"/>
        <family val="2"/>
        <scheme val="minor"/>
      </rPr>
      <t>: Referencing cells you have already answered (eg: C63 and C80), what is the total amount spent in October?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</si>
</sst>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24"/>
      <color theme="0"/>
      <name val="Georgia"/>
      <family val="1"/>
    </font>
    <font>
      <b/>
      <sz val="12"/>
      <color theme="0"/>
      <name val="Georg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8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Border="1"/>
    <xf numFmtId="164" fontId="0" fillId="0" borderId="7" xfId="1" applyFont="1" applyBorder="1"/>
    <xf numFmtId="0" fontId="0" fillId="0" borderId="2" xfId="0" applyBorder="1"/>
    <xf numFmtId="164" fontId="0" fillId="0" borderId="9" xfId="1" applyFont="1" applyBorder="1"/>
    <xf numFmtId="165" fontId="3" fillId="0" borderId="6" xfId="0" applyNumberFormat="1" applyFont="1" applyBorder="1"/>
    <xf numFmtId="165" fontId="3" fillId="0" borderId="8" xfId="0" applyNumberFormat="1" applyFont="1" applyBorder="1"/>
    <xf numFmtId="164" fontId="0" fillId="0" borderId="0" xfId="1" applyFont="1" applyBorder="1"/>
    <xf numFmtId="164" fontId="0" fillId="0" borderId="2" xfId="1" applyFont="1" applyBorder="1"/>
    <xf numFmtId="0" fontId="0" fillId="0" borderId="0" xfId="0" applyFont="1"/>
    <xf numFmtId="0" fontId="6" fillId="0" borderId="0" xfId="0" applyFont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Border="1"/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6" xfId="0" applyFont="1" applyFill="1" applyBorder="1"/>
    <xf numFmtId="0" fontId="4" fillId="2" borderId="0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2" xfId="0" applyFont="1" applyFill="1" applyBorder="1"/>
    <xf numFmtId="0" fontId="4" fillId="2" borderId="9" xfId="0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10" fillId="2" borderId="0" xfId="0" applyFont="1" applyFill="1"/>
    <xf numFmtId="0" fontId="11" fillId="2" borderId="0" xfId="0" applyFont="1" applyFill="1"/>
    <xf numFmtId="164" fontId="2" fillId="3" borderId="1" xfId="1" applyFont="1" applyFill="1" applyBorder="1"/>
    <xf numFmtId="0" fontId="14" fillId="0" borderId="0" xfId="0" applyFont="1"/>
    <xf numFmtId="0" fontId="14" fillId="0" borderId="0" xfId="0" applyFont="1" applyAlignment="1">
      <alignment horizontal="left"/>
    </xf>
  </cellXfs>
  <cellStyles count="4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3</xdr:row>
      <xdr:rowOff>123825</xdr:rowOff>
    </xdr:to>
    <xdr:pic>
      <xdr:nvPicPr>
        <xdr:cNvPr id="2" name="Picture 1" descr="CS 105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7620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3"/>
  <sheetViews>
    <sheetView tabSelected="1" zoomScale="160" zoomScaleNormal="160" zoomScalePageLayoutView="160" workbookViewId="0"/>
  </sheetViews>
  <sheetFormatPr baseColWidth="10" defaultColWidth="8.83203125" defaultRowHeight="14" x14ac:dyDescent="0"/>
  <cols>
    <col min="1" max="1" width="4.33203125" customWidth="1"/>
    <col min="2" max="2" width="13" customWidth="1"/>
    <col min="3" max="3" width="20.6640625" customWidth="1"/>
    <col min="4" max="4" width="29.33203125" customWidth="1"/>
    <col min="5" max="5" width="13.6640625" customWidth="1"/>
    <col min="6" max="6" width="16.5" customWidth="1"/>
    <col min="7" max="7" width="10" customWidth="1"/>
    <col min="8" max="8" width="13.6640625" customWidth="1"/>
    <col min="9" max="9" width="3.83203125" customWidth="1"/>
    <col min="11" max="12" width="0" hidden="1" customWidth="1"/>
  </cols>
  <sheetData>
    <row r="1" spans="2:12" s="1" customFormat="1"/>
    <row r="2" spans="2:12" s="1" customFormat="1" ht="33.75" customHeight="1">
      <c r="C2" s="32" t="s">
        <v>54</v>
      </c>
    </row>
    <row r="3" spans="2:12" s="1" customFormat="1" ht="15">
      <c r="C3" s="33" t="s">
        <v>0</v>
      </c>
    </row>
    <row r="4" spans="2:12" s="1" customFormat="1" ht="21" customHeight="1"/>
    <row r="6" spans="2:12">
      <c r="B6" s="11" t="s">
        <v>52</v>
      </c>
    </row>
    <row r="7" spans="2:12">
      <c r="B7" s="12" t="s">
        <v>36</v>
      </c>
    </row>
    <row r="8" spans="2:12">
      <c r="B8" s="12" t="s">
        <v>45</v>
      </c>
    </row>
    <row r="10" spans="2:12">
      <c r="B10" s="11" t="s">
        <v>46</v>
      </c>
    </row>
    <row r="11" spans="2:12">
      <c r="B11" s="11"/>
    </row>
    <row r="12" spans="2:12">
      <c r="B12" s="2" t="s">
        <v>44</v>
      </c>
    </row>
    <row r="14" spans="2:12">
      <c r="C14" s="13" t="s">
        <v>1</v>
      </c>
      <c r="D14" s="14" t="s">
        <v>2</v>
      </c>
      <c r="E14" s="14" t="s">
        <v>3</v>
      </c>
      <c r="F14" s="14" t="s">
        <v>33</v>
      </c>
      <c r="G14" s="14" t="s">
        <v>34</v>
      </c>
      <c r="H14" s="15" t="s">
        <v>35</v>
      </c>
    </row>
    <row r="15" spans="2:12" ht="3.75" customHeight="1">
      <c r="C15" s="18"/>
      <c r="D15" s="19"/>
      <c r="E15" s="19"/>
      <c r="F15" s="19"/>
      <c r="G15" s="19"/>
      <c r="H15" s="20"/>
    </row>
    <row r="16" spans="2:12">
      <c r="C16" s="7">
        <v>42256</v>
      </c>
      <c r="D16" s="3" t="s">
        <v>4</v>
      </c>
      <c r="E16" s="3" t="s">
        <v>5</v>
      </c>
      <c r="F16" s="9">
        <v>4.57</v>
      </c>
      <c r="G16" s="9"/>
      <c r="H16" s="4"/>
      <c r="I16" s="36" t="str">
        <f>IF(G16=K16, "✓", "") &amp; IF(H16=L16, "✓", "")</f>
        <v/>
      </c>
      <c r="K16">
        <v>0.4113</v>
      </c>
      <c r="L16">
        <v>4.9813000000000001</v>
      </c>
    </row>
    <row r="17" spans="3:12">
      <c r="C17" s="7">
        <f>C16+1</f>
        <v>42257</v>
      </c>
      <c r="D17" s="3" t="s">
        <v>6</v>
      </c>
      <c r="E17" s="3" t="s">
        <v>5</v>
      </c>
      <c r="F17" s="9">
        <v>17.57</v>
      </c>
      <c r="G17" s="9"/>
      <c r="H17" s="4"/>
      <c r="I17" s="36" t="str">
        <f t="shared" ref="I17:I56" si="0">IF(G17=K17, "✓", "") &amp; IF(H17=L17, "✓", "")</f>
        <v/>
      </c>
      <c r="K17">
        <v>1.5812999999999999</v>
      </c>
      <c r="L17">
        <v>19.151299999999999</v>
      </c>
    </row>
    <row r="18" spans="3:12">
      <c r="C18" s="7">
        <f t="shared" ref="C18:C56" si="1">C17+1</f>
        <v>42258</v>
      </c>
      <c r="D18" s="3" t="s">
        <v>7</v>
      </c>
      <c r="E18" s="3" t="s">
        <v>5</v>
      </c>
      <c r="F18" s="9">
        <v>56.2</v>
      </c>
      <c r="G18" s="9"/>
      <c r="H18" s="4"/>
      <c r="I18" s="36" t="str">
        <f t="shared" si="0"/>
        <v/>
      </c>
      <c r="K18">
        <v>5.0579999999999998</v>
      </c>
      <c r="L18">
        <v>61.258000000000003</v>
      </c>
    </row>
    <row r="19" spans="3:12">
      <c r="C19" s="7">
        <f t="shared" si="1"/>
        <v>42259</v>
      </c>
      <c r="D19" s="3" t="s">
        <v>4</v>
      </c>
      <c r="E19" s="3" t="s">
        <v>5</v>
      </c>
      <c r="F19" s="9">
        <v>3.56</v>
      </c>
      <c r="G19" s="9"/>
      <c r="H19" s="4"/>
      <c r="I19" s="36" t="str">
        <f t="shared" si="0"/>
        <v/>
      </c>
      <c r="K19">
        <v>0.32040000000000002</v>
      </c>
      <c r="L19">
        <v>3.8803999999999998</v>
      </c>
    </row>
    <row r="20" spans="3:12">
      <c r="C20" s="7">
        <f t="shared" si="1"/>
        <v>42260</v>
      </c>
      <c r="D20" s="3" t="s">
        <v>8</v>
      </c>
      <c r="E20" s="3" t="s">
        <v>9</v>
      </c>
      <c r="F20" s="9">
        <v>30.15</v>
      </c>
      <c r="G20" s="9"/>
      <c r="H20" s="4"/>
      <c r="I20" s="36" t="str">
        <f t="shared" si="0"/>
        <v/>
      </c>
      <c r="K20">
        <v>2.7134999999999998</v>
      </c>
      <c r="L20">
        <v>32.863500000000002</v>
      </c>
    </row>
    <row r="21" spans="3:12">
      <c r="C21" s="7">
        <f t="shared" si="1"/>
        <v>42261</v>
      </c>
      <c r="D21" s="3" t="s">
        <v>6</v>
      </c>
      <c r="E21" s="3" t="s">
        <v>5</v>
      </c>
      <c r="F21" s="9">
        <v>18.079999999999998</v>
      </c>
      <c r="G21" s="9"/>
      <c r="H21" s="4"/>
      <c r="I21" s="36" t="str">
        <f t="shared" si="0"/>
        <v/>
      </c>
      <c r="K21">
        <v>1.6271999999999998</v>
      </c>
      <c r="L21">
        <v>19.707199999999997</v>
      </c>
    </row>
    <row r="22" spans="3:12">
      <c r="C22" s="7">
        <f t="shared" si="1"/>
        <v>42262</v>
      </c>
      <c r="D22" s="3" t="s">
        <v>10</v>
      </c>
      <c r="E22" s="3" t="s">
        <v>5</v>
      </c>
      <c r="F22" s="9">
        <v>13.07</v>
      </c>
      <c r="G22" s="9"/>
      <c r="H22" s="4"/>
      <c r="I22" s="36" t="str">
        <f t="shared" si="0"/>
        <v/>
      </c>
      <c r="K22">
        <v>1.1762999999999999</v>
      </c>
      <c r="L22">
        <v>14.2463</v>
      </c>
    </row>
    <row r="23" spans="3:12">
      <c r="C23" s="7">
        <f t="shared" si="1"/>
        <v>42263</v>
      </c>
      <c r="D23" s="3" t="s">
        <v>11</v>
      </c>
      <c r="E23" s="3" t="s">
        <v>5</v>
      </c>
      <c r="F23" s="9">
        <v>20.67</v>
      </c>
      <c r="G23" s="9"/>
      <c r="H23" s="4"/>
      <c r="I23" s="36" t="str">
        <f t="shared" si="0"/>
        <v/>
      </c>
      <c r="K23">
        <v>1.8603000000000001</v>
      </c>
      <c r="L23">
        <v>22.5303</v>
      </c>
    </row>
    <row r="24" spans="3:12">
      <c r="C24" s="7">
        <f t="shared" si="1"/>
        <v>42264</v>
      </c>
      <c r="D24" s="3" t="s">
        <v>4</v>
      </c>
      <c r="E24" s="3" t="s">
        <v>5</v>
      </c>
      <c r="F24" s="9">
        <v>1.99</v>
      </c>
      <c r="G24" s="9"/>
      <c r="H24" s="4"/>
      <c r="I24" s="36" t="str">
        <f t="shared" si="0"/>
        <v/>
      </c>
      <c r="K24">
        <v>0.17909999999999998</v>
      </c>
      <c r="L24">
        <v>2.1690999999999998</v>
      </c>
    </row>
    <row r="25" spans="3:12">
      <c r="C25" s="7">
        <f t="shared" si="1"/>
        <v>42265</v>
      </c>
      <c r="D25" s="3" t="s">
        <v>10</v>
      </c>
      <c r="E25" s="3" t="s">
        <v>5</v>
      </c>
      <c r="F25" s="9">
        <v>20.07</v>
      </c>
      <c r="G25" s="9"/>
      <c r="H25" s="4"/>
      <c r="I25" s="36" t="str">
        <f t="shared" si="0"/>
        <v/>
      </c>
      <c r="K25">
        <v>1.8063</v>
      </c>
      <c r="L25">
        <v>21.876300000000001</v>
      </c>
    </row>
    <row r="26" spans="3:12">
      <c r="C26" s="7">
        <f t="shared" si="1"/>
        <v>42266</v>
      </c>
      <c r="D26" s="3" t="s">
        <v>12</v>
      </c>
      <c r="E26" s="3" t="s">
        <v>9</v>
      </c>
      <c r="F26" s="9">
        <v>26.98</v>
      </c>
      <c r="G26" s="9"/>
      <c r="H26" s="4"/>
      <c r="I26" s="36" t="str">
        <f t="shared" si="0"/>
        <v/>
      </c>
      <c r="K26">
        <v>2.4281999999999999</v>
      </c>
      <c r="L26">
        <v>29.408200000000001</v>
      </c>
    </row>
    <row r="27" spans="3:12">
      <c r="C27" s="7">
        <f t="shared" si="1"/>
        <v>42267</v>
      </c>
      <c r="D27" s="3" t="s">
        <v>4</v>
      </c>
      <c r="E27" s="3" t="s">
        <v>5</v>
      </c>
      <c r="F27" s="9">
        <v>2.1800000000000002</v>
      </c>
      <c r="G27" s="9"/>
      <c r="H27" s="4"/>
      <c r="I27" s="36" t="str">
        <f t="shared" si="0"/>
        <v/>
      </c>
      <c r="K27">
        <v>0.19620000000000001</v>
      </c>
      <c r="L27">
        <v>2.3762000000000003</v>
      </c>
    </row>
    <row r="28" spans="3:12">
      <c r="C28" s="7">
        <f t="shared" si="1"/>
        <v>42268</v>
      </c>
      <c r="D28" s="3" t="s">
        <v>13</v>
      </c>
      <c r="E28" s="3" t="s">
        <v>5</v>
      </c>
      <c r="F28" s="9">
        <v>4.0999999999999996</v>
      </c>
      <c r="G28" s="9"/>
      <c r="H28" s="4"/>
      <c r="I28" s="36" t="str">
        <f t="shared" si="0"/>
        <v/>
      </c>
      <c r="K28">
        <v>0.36899999999999994</v>
      </c>
      <c r="L28">
        <v>4.4689999999999994</v>
      </c>
    </row>
    <row r="29" spans="3:12">
      <c r="C29" s="7">
        <f t="shared" si="1"/>
        <v>42269</v>
      </c>
      <c r="D29" s="3" t="s">
        <v>4</v>
      </c>
      <c r="E29" s="3" t="s">
        <v>5</v>
      </c>
      <c r="F29" s="9">
        <v>2.73</v>
      </c>
      <c r="G29" s="9"/>
      <c r="H29" s="4"/>
      <c r="I29" s="36" t="str">
        <f t="shared" si="0"/>
        <v/>
      </c>
      <c r="K29">
        <v>0.2457</v>
      </c>
      <c r="L29">
        <v>2.9756999999999998</v>
      </c>
    </row>
    <row r="30" spans="3:12">
      <c r="C30" s="7">
        <f t="shared" si="1"/>
        <v>42270</v>
      </c>
      <c r="D30" s="3" t="s">
        <v>4</v>
      </c>
      <c r="E30" s="3" t="s">
        <v>5</v>
      </c>
      <c r="F30" s="9">
        <v>2</v>
      </c>
      <c r="G30" s="9"/>
      <c r="H30" s="4"/>
      <c r="I30" s="36" t="str">
        <f t="shared" si="0"/>
        <v/>
      </c>
      <c r="K30">
        <v>0.18</v>
      </c>
      <c r="L30">
        <v>2.1800000000000002</v>
      </c>
    </row>
    <row r="31" spans="3:12">
      <c r="C31" s="7">
        <f t="shared" si="1"/>
        <v>42271</v>
      </c>
      <c r="D31" s="3" t="s">
        <v>7</v>
      </c>
      <c r="E31" s="3" t="s">
        <v>5</v>
      </c>
      <c r="F31" s="9">
        <v>55.67</v>
      </c>
      <c r="G31" s="9"/>
      <c r="H31" s="4"/>
      <c r="I31" s="36" t="str">
        <f t="shared" si="0"/>
        <v/>
      </c>
      <c r="K31">
        <v>5.0103</v>
      </c>
      <c r="L31">
        <v>60.680300000000003</v>
      </c>
    </row>
    <row r="32" spans="3:12">
      <c r="C32" s="7">
        <f t="shared" si="1"/>
        <v>42272</v>
      </c>
      <c r="D32" s="3" t="s">
        <v>10</v>
      </c>
      <c r="E32" s="3" t="s">
        <v>5</v>
      </c>
      <c r="F32" s="9">
        <v>18.14</v>
      </c>
      <c r="G32" s="9"/>
      <c r="H32" s="4"/>
      <c r="I32" s="36" t="str">
        <f t="shared" si="0"/>
        <v/>
      </c>
      <c r="K32">
        <v>1.6326000000000001</v>
      </c>
      <c r="L32">
        <v>19.772600000000001</v>
      </c>
    </row>
    <row r="33" spans="3:12">
      <c r="C33" s="7">
        <f t="shared" si="1"/>
        <v>42273</v>
      </c>
      <c r="D33" s="3" t="s">
        <v>14</v>
      </c>
      <c r="E33" s="3" t="s">
        <v>15</v>
      </c>
      <c r="F33" s="9">
        <v>47.51</v>
      </c>
      <c r="G33" s="9"/>
      <c r="H33" s="4"/>
      <c r="I33" s="36" t="str">
        <f t="shared" si="0"/>
        <v/>
      </c>
      <c r="K33">
        <v>4.2759</v>
      </c>
      <c r="L33">
        <v>51.785899999999998</v>
      </c>
    </row>
    <row r="34" spans="3:12">
      <c r="C34" s="7">
        <f t="shared" si="1"/>
        <v>42274</v>
      </c>
      <c r="D34" s="3" t="s">
        <v>16</v>
      </c>
      <c r="E34" s="3" t="s">
        <v>5</v>
      </c>
      <c r="F34" s="9">
        <v>6.81</v>
      </c>
      <c r="G34" s="9"/>
      <c r="H34" s="4"/>
      <c r="I34" s="36" t="str">
        <f t="shared" si="0"/>
        <v/>
      </c>
      <c r="K34">
        <v>0.61289999999999989</v>
      </c>
      <c r="L34">
        <v>7.4228999999999994</v>
      </c>
    </row>
    <row r="35" spans="3:12">
      <c r="C35" s="7">
        <f t="shared" si="1"/>
        <v>42275</v>
      </c>
      <c r="D35" s="3" t="s">
        <v>17</v>
      </c>
      <c r="E35" s="3" t="s">
        <v>5</v>
      </c>
      <c r="F35" s="9">
        <v>10.24</v>
      </c>
      <c r="G35" s="9"/>
      <c r="H35" s="4"/>
      <c r="I35" s="36" t="str">
        <f t="shared" si="0"/>
        <v/>
      </c>
      <c r="K35">
        <v>0.92159999999999997</v>
      </c>
      <c r="L35">
        <v>11.1616</v>
      </c>
    </row>
    <row r="36" spans="3:12">
      <c r="C36" s="7">
        <f t="shared" si="1"/>
        <v>42276</v>
      </c>
      <c r="D36" s="3" t="s">
        <v>18</v>
      </c>
      <c r="E36" s="3" t="s">
        <v>5</v>
      </c>
      <c r="F36" s="9">
        <v>5.24</v>
      </c>
      <c r="G36" s="9"/>
      <c r="H36" s="4"/>
      <c r="I36" s="36" t="str">
        <f t="shared" si="0"/>
        <v/>
      </c>
      <c r="K36">
        <v>0.47160000000000002</v>
      </c>
      <c r="L36">
        <v>5.7116000000000007</v>
      </c>
    </row>
    <row r="37" spans="3:12">
      <c r="C37" s="7">
        <f t="shared" si="1"/>
        <v>42277</v>
      </c>
      <c r="D37" s="3" t="s">
        <v>19</v>
      </c>
      <c r="E37" s="3" t="s">
        <v>15</v>
      </c>
      <c r="F37" s="9">
        <v>31.52</v>
      </c>
      <c r="G37" s="9"/>
      <c r="H37" s="4"/>
      <c r="I37" s="36" t="str">
        <f t="shared" si="0"/>
        <v/>
      </c>
      <c r="K37">
        <v>2.8367999999999998</v>
      </c>
      <c r="L37">
        <v>34.3568</v>
      </c>
    </row>
    <row r="38" spans="3:12">
      <c r="C38" s="7">
        <f t="shared" si="1"/>
        <v>42278</v>
      </c>
      <c r="D38" s="3" t="s">
        <v>16</v>
      </c>
      <c r="E38" s="3" t="s">
        <v>5</v>
      </c>
      <c r="F38" s="9">
        <v>6.81</v>
      </c>
      <c r="G38" s="9"/>
      <c r="H38" s="4"/>
      <c r="I38" s="36" t="str">
        <f t="shared" si="0"/>
        <v/>
      </c>
      <c r="K38">
        <v>0.61289999999999989</v>
      </c>
      <c r="L38">
        <v>7.4228999999999994</v>
      </c>
    </row>
    <row r="39" spans="3:12">
      <c r="C39" s="7">
        <f t="shared" si="1"/>
        <v>42279</v>
      </c>
      <c r="D39" s="3" t="s">
        <v>20</v>
      </c>
      <c r="E39" s="3" t="s">
        <v>5</v>
      </c>
      <c r="F39" s="9">
        <v>4.1100000000000003</v>
      </c>
      <c r="G39" s="9"/>
      <c r="H39" s="4"/>
      <c r="I39" s="36" t="str">
        <f t="shared" si="0"/>
        <v/>
      </c>
      <c r="K39">
        <v>0.36990000000000001</v>
      </c>
      <c r="L39">
        <v>4.4799000000000007</v>
      </c>
    </row>
    <row r="40" spans="3:12">
      <c r="C40" s="7">
        <f t="shared" si="1"/>
        <v>42280</v>
      </c>
      <c r="D40" s="3" t="s">
        <v>21</v>
      </c>
      <c r="E40" s="3" t="s">
        <v>5</v>
      </c>
      <c r="F40" s="9">
        <v>26</v>
      </c>
      <c r="G40" s="9"/>
      <c r="H40" s="4"/>
      <c r="I40" s="36" t="str">
        <f t="shared" si="0"/>
        <v/>
      </c>
      <c r="K40">
        <v>2.34</v>
      </c>
      <c r="L40">
        <v>28.34</v>
      </c>
    </row>
    <row r="41" spans="3:12">
      <c r="C41" s="7">
        <f t="shared" si="1"/>
        <v>42281</v>
      </c>
      <c r="D41" s="3" t="s">
        <v>22</v>
      </c>
      <c r="E41" s="3" t="s">
        <v>5</v>
      </c>
      <c r="F41" s="9">
        <v>7.01</v>
      </c>
      <c r="G41" s="9"/>
      <c r="H41" s="4"/>
      <c r="I41" s="36" t="str">
        <f t="shared" si="0"/>
        <v/>
      </c>
      <c r="K41">
        <v>0.63089999999999991</v>
      </c>
      <c r="L41">
        <v>7.6408999999999994</v>
      </c>
    </row>
    <row r="42" spans="3:12">
      <c r="C42" s="7">
        <f t="shared" si="1"/>
        <v>42282</v>
      </c>
      <c r="D42" s="3" t="s">
        <v>23</v>
      </c>
      <c r="E42" s="3" t="s">
        <v>5</v>
      </c>
      <c r="F42" s="9">
        <v>2.11</v>
      </c>
      <c r="G42" s="9"/>
      <c r="H42" s="4"/>
      <c r="I42" s="36" t="str">
        <f t="shared" si="0"/>
        <v/>
      </c>
      <c r="K42">
        <v>0.18989999999999999</v>
      </c>
      <c r="L42">
        <v>2.2999000000000001</v>
      </c>
    </row>
    <row r="43" spans="3:12">
      <c r="C43" s="7">
        <f t="shared" si="1"/>
        <v>42283</v>
      </c>
      <c r="D43" s="3" t="s">
        <v>24</v>
      </c>
      <c r="E43" s="3" t="s">
        <v>25</v>
      </c>
      <c r="F43" s="9">
        <v>124.11</v>
      </c>
      <c r="G43" s="9"/>
      <c r="H43" s="4"/>
      <c r="I43" s="36" t="str">
        <f t="shared" si="0"/>
        <v/>
      </c>
      <c r="K43">
        <v>11.1699</v>
      </c>
      <c r="L43">
        <v>135.2799</v>
      </c>
    </row>
    <row r="44" spans="3:12">
      <c r="C44" s="7">
        <f t="shared" si="1"/>
        <v>42284</v>
      </c>
      <c r="D44" s="3" t="s">
        <v>26</v>
      </c>
      <c r="E44" s="3" t="s">
        <v>5</v>
      </c>
      <c r="F44" s="9">
        <v>6.25</v>
      </c>
      <c r="G44" s="9"/>
      <c r="H44" s="4"/>
      <c r="I44" s="36" t="str">
        <f t="shared" si="0"/>
        <v/>
      </c>
      <c r="K44">
        <v>0.5625</v>
      </c>
      <c r="L44">
        <v>6.8125</v>
      </c>
    </row>
    <row r="45" spans="3:12">
      <c r="C45" s="7">
        <f t="shared" si="1"/>
        <v>42285</v>
      </c>
      <c r="D45" s="3" t="s">
        <v>27</v>
      </c>
      <c r="E45" s="3" t="s">
        <v>15</v>
      </c>
      <c r="F45" s="9">
        <v>11.57</v>
      </c>
      <c r="G45" s="9"/>
      <c r="H45" s="4"/>
      <c r="I45" s="36" t="str">
        <f t="shared" si="0"/>
        <v/>
      </c>
      <c r="K45">
        <v>1.0412999999999999</v>
      </c>
      <c r="L45">
        <v>12.6113</v>
      </c>
    </row>
    <row r="46" spans="3:12">
      <c r="C46" s="7">
        <f t="shared" si="1"/>
        <v>42286</v>
      </c>
      <c r="D46" s="3" t="s">
        <v>17</v>
      </c>
      <c r="E46" s="3" t="s">
        <v>5</v>
      </c>
      <c r="F46" s="9">
        <v>9.76</v>
      </c>
      <c r="G46" s="9"/>
      <c r="H46" s="4"/>
      <c r="I46" s="36" t="str">
        <f t="shared" si="0"/>
        <v/>
      </c>
      <c r="K46">
        <v>0.87839999999999996</v>
      </c>
      <c r="L46">
        <v>10.638399999999999</v>
      </c>
    </row>
    <row r="47" spans="3:12">
      <c r="C47" s="7">
        <f t="shared" si="1"/>
        <v>42287</v>
      </c>
      <c r="D47" s="3" t="s">
        <v>16</v>
      </c>
      <c r="E47" s="3" t="s">
        <v>5</v>
      </c>
      <c r="F47" s="9">
        <v>6.81</v>
      </c>
      <c r="G47" s="9"/>
      <c r="H47" s="4"/>
      <c r="I47" s="36" t="str">
        <f t="shared" si="0"/>
        <v/>
      </c>
      <c r="K47">
        <v>0.61289999999999989</v>
      </c>
      <c r="L47">
        <v>7.4228999999999994</v>
      </c>
    </row>
    <row r="48" spans="3:12">
      <c r="C48" s="7">
        <f t="shared" si="1"/>
        <v>42288</v>
      </c>
      <c r="D48" s="3" t="s">
        <v>23</v>
      </c>
      <c r="E48" s="3" t="s">
        <v>5</v>
      </c>
      <c r="F48" s="9">
        <v>3.87</v>
      </c>
      <c r="G48" s="9"/>
      <c r="H48" s="4"/>
      <c r="I48" s="36" t="str">
        <f t="shared" si="0"/>
        <v/>
      </c>
      <c r="K48">
        <v>0.3483</v>
      </c>
      <c r="L48">
        <v>4.2183000000000002</v>
      </c>
    </row>
    <row r="49" spans="2:12">
      <c r="C49" s="7">
        <f t="shared" si="1"/>
        <v>42289</v>
      </c>
      <c r="D49" s="3" t="s">
        <v>28</v>
      </c>
      <c r="E49" s="3" t="s">
        <v>5</v>
      </c>
      <c r="F49" s="9">
        <v>7.09</v>
      </c>
      <c r="G49" s="9"/>
      <c r="H49" s="4"/>
      <c r="I49" s="36" t="str">
        <f t="shared" si="0"/>
        <v/>
      </c>
      <c r="K49">
        <v>0.6381</v>
      </c>
      <c r="L49">
        <v>7.7280999999999995</v>
      </c>
    </row>
    <row r="50" spans="2:12">
      <c r="C50" s="7">
        <f t="shared" si="1"/>
        <v>42290</v>
      </c>
      <c r="D50" s="3" t="s">
        <v>29</v>
      </c>
      <c r="E50" s="3" t="s">
        <v>5</v>
      </c>
      <c r="F50" s="9">
        <v>6.41</v>
      </c>
      <c r="G50" s="9"/>
      <c r="H50" s="4"/>
      <c r="I50" s="36" t="str">
        <f t="shared" si="0"/>
        <v/>
      </c>
      <c r="K50">
        <v>0.57689999999999997</v>
      </c>
      <c r="L50">
        <v>6.9869000000000003</v>
      </c>
    </row>
    <row r="51" spans="2:12">
      <c r="C51" s="7">
        <f t="shared" si="1"/>
        <v>42291</v>
      </c>
      <c r="D51" s="3" t="s">
        <v>30</v>
      </c>
      <c r="E51" s="3" t="s">
        <v>5</v>
      </c>
      <c r="F51" s="9">
        <v>7.91</v>
      </c>
      <c r="G51" s="9"/>
      <c r="H51" s="4"/>
      <c r="I51" s="36" t="str">
        <f t="shared" si="0"/>
        <v/>
      </c>
      <c r="K51">
        <v>0.71189999999999998</v>
      </c>
      <c r="L51">
        <v>8.6219000000000001</v>
      </c>
    </row>
    <row r="52" spans="2:12">
      <c r="C52" s="7">
        <f t="shared" si="1"/>
        <v>42292</v>
      </c>
      <c r="D52" s="3" t="s">
        <v>24</v>
      </c>
      <c r="E52" s="3" t="s">
        <v>25</v>
      </c>
      <c r="F52" s="9">
        <v>32.71</v>
      </c>
      <c r="G52" s="9"/>
      <c r="H52" s="4"/>
      <c r="I52" s="36" t="str">
        <f t="shared" si="0"/>
        <v/>
      </c>
      <c r="K52">
        <v>2.9439000000000002</v>
      </c>
      <c r="L52">
        <v>35.6539</v>
      </c>
    </row>
    <row r="53" spans="2:12">
      <c r="C53" s="7">
        <f t="shared" si="1"/>
        <v>42293</v>
      </c>
      <c r="D53" s="3" t="s">
        <v>16</v>
      </c>
      <c r="E53" s="3" t="s">
        <v>5</v>
      </c>
      <c r="F53" s="9">
        <v>6.81</v>
      </c>
      <c r="G53" s="9"/>
      <c r="H53" s="4"/>
      <c r="I53" s="36" t="str">
        <f t="shared" si="0"/>
        <v/>
      </c>
      <c r="K53">
        <v>0.61289999999999989</v>
      </c>
      <c r="L53">
        <v>7.4228999999999994</v>
      </c>
    </row>
    <row r="54" spans="2:12">
      <c r="C54" s="7">
        <f t="shared" si="1"/>
        <v>42294</v>
      </c>
      <c r="D54" s="3" t="s">
        <v>31</v>
      </c>
      <c r="E54" s="3" t="s">
        <v>5</v>
      </c>
      <c r="F54" s="9">
        <v>5</v>
      </c>
      <c r="G54" s="9"/>
      <c r="H54" s="4"/>
      <c r="I54" s="36" t="str">
        <f t="shared" si="0"/>
        <v/>
      </c>
      <c r="K54">
        <v>0.44999999999999996</v>
      </c>
      <c r="L54">
        <v>5.45</v>
      </c>
    </row>
    <row r="55" spans="2:12">
      <c r="C55" s="7">
        <f t="shared" si="1"/>
        <v>42295</v>
      </c>
      <c r="D55" s="3" t="s">
        <v>32</v>
      </c>
      <c r="E55" s="3" t="s">
        <v>5</v>
      </c>
      <c r="F55" s="9">
        <v>5.45</v>
      </c>
      <c r="G55" s="9"/>
      <c r="H55" s="4"/>
      <c r="I55" s="36" t="str">
        <f t="shared" si="0"/>
        <v/>
      </c>
      <c r="K55">
        <v>0.49049999999999999</v>
      </c>
      <c r="L55">
        <v>5.9405000000000001</v>
      </c>
    </row>
    <row r="56" spans="2:12">
      <c r="C56" s="7">
        <f t="shared" si="1"/>
        <v>42296</v>
      </c>
      <c r="D56" s="3" t="s">
        <v>14</v>
      </c>
      <c r="E56" s="3" t="s">
        <v>15</v>
      </c>
      <c r="F56" s="9">
        <v>148.12</v>
      </c>
      <c r="G56" s="9"/>
      <c r="H56" s="4"/>
      <c r="I56" s="36" t="str">
        <f t="shared" si="0"/>
        <v/>
      </c>
      <c r="K56">
        <v>13.3308</v>
      </c>
      <c r="L56">
        <v>161.45080000000002</v>
      </c>
    </row>
    <row r="57" spans="2:12" ht="4.5" customHeight="1">
      <c r="C57" s="8"/>
      <c r="D57" s="5"/>
      <c r="E57" s="5"/>
      <c r="F57" s="10"/>
      <c r="G57" s="10"/>
      <c r="H57" s="6"/>
    </row>
    <row r="58" spans="2:12">
      <c r="C58" s="17"/>
      <c r="D58" s="3"/>
      <c r="E58" s="3"/>
      <c r="F58" s="9"/>
      <c r="G58" s="9"/>
      <c r="H58" s="9"/>
    </row>
    <row r="60" spans="2:12">
      <c r="B60" s="11" t="s">
        <v>38</v>
      </c>
    </row>
    <row r="62" spans="2:12">
      <c r="B62" t="s">
        <v>39</v>
      </c>
    </row>
    <row r="63" spans="2:12">
      <c r="B63" s="16" t="s">
        <v>37</v>
      </c>
      <c r="C63" s="34"/>
      <c r="D63" s="35" t="str">
        <f>IF(C63=901.3864, "✓", "")</f>
        <v/>
      </c>
    </row>
    <row r="65" spans="2:4">
      <c r="B65" t="s">
        <v>51</v>
      </c>
    </row>
    <row r="66" spans="2:4">
      <c r="B66" s="16" t="s">
        <v>37</v>
      </c>
      <c r="C66" s="34"/>
      <c r="D66" s="35" t="str">
        <f>IF(ROUND(C66, 2)=21.99, "✓", "")</f>
        <v/>
      </c>
    </row>
    <row r="68" spans="2:4">
      <c r="B68" t="s">
        <v>40</v>
      </c>
    </row>
    <row r="69" spans="2:4">
      <c r="B69" s="16" t="s">
        <v>37</v>
      </c>
      <c r="C69" s="34"/>
      <c r="D69" s="35" t="str">
        <f>IF(ROUND(C69, 2)=260.2, "✓", "")</f>
        <v/>
      </c>
    </row>
    <row r="71" spans="2:4">
      <c r="B71" t="s">
        <v>41</v>
      </c>
    </row>
    <row r="72" spans="2:4">
      <c r="B72" s="16" t="s">
        <v>37</v>
      </c>
      <c r="C72" s="34"/>
      <c r="D72" s="35" t="str">
        <f>IF(ROUND(C72, 2)=407.98, "✓", "")</f>
        <v/>
      </c>
    </row>
    <row r="74" spans="2:4">
      <c r="B74" t="s">
        <v>42</v>
      </c>
    </row>
    <row r="75" spans="2:4">
      <c r="B75" s="12" t="s">
        <v>43</v>
      </c>
    </row>
    <row r="76" spans="2:4">
      <c r="B76" s="16" t="s">
        <v>37</v>
      </c>
      <c r="C76" s="34"/>
      <c r="D76" s="35" t="str">
        <f>IF(ROUND(C76, 2)=730.45, "✓", "")</f>
        <v/>
      </c>
    </row>
    <row r="78" spans="2:4">
      <c r="B78" t="s">
        <v>53</v>
      </c>
    </row>
    <row r="79" spans="2:4">
      <c r="B79" s="12" t="s">
        <v>55</v>
      </c>
    </row>
    <row r="80" spans="2:4">
      <c r="B80" s="16" t="s">
        <v>37</v>
      </c>
      <c r="C80" s="34"/>
      <c r="D80" s="35" t="str">
        <f>IF(ROUND(C80, 2)=434.96, "✓", "")</f>
        <v/>
      </c>
    </row>
    <row r="82" spans="2:8">
      <c r="B82" t="s">
        <v>56</v>
      </c>
    </row>
    <row r="83" spans="2:8">
      <c r="B83" s="16" t="s">
        <v>37</v>
      </c>
      <c r="C83" s="34"/>
      <c r="D83" s="35" t="str">
        <f>IF(ROUND(C83, 2)=466.42, "✓", "")</f>
        <v/>
      </c>
    </row>
    <row r="85" spans="2:8">
      <c r="B85" t="s">
        <v>48</v>
      </c>
    </row>
    <row r="86" spans="2:8">
      <c r="B86" s="12" t="s">
        <v>47</v>
      </c>
    </row>
    <row r="87" spans="2:8">
      <c r="B87" s="16" t="s">
        <v>37</v>
      </c>
      <c r="C87" s="34"/>
      <c r="D87" s="35" t="str">
        <f>IF(ROUND(C87, 2)=18.73, "✓", "")</f>
        <v/>
      </c>
    </row>
    <row r="90" spans="2:8">
      <c r="B90" s="21"/>
      <c r="C90" s="22"/>
      <c r="D90" s="22"/>
      <c r="E90" s="22"/>
      <c r="F90" s="22"/>
      <c r="G90" s="22"/>
      <c r="H90" s="23"/>
    </row>
    <row r="91" spans="2:8" ht="23">
      <c r="B91" s="24"/>
      <c r="C91" s="31" t="s">
        <v>50</v>
      </c>
      <c r="D91" s="25"/>
      <c r="E91" s="25"/>
      <c r="F91" s="25"/>
      <c r="G91" s="25"/>
      <c r="H91" s="26"/>
    </row>
    <row r="92" spans="2:8">
      <c r="B92" s="24"/>
      <c r="C92" s="30" t="s">
        <v>49</v>
      </c>
      <c r="D92" s="25"/>
      <c r="E92" s="25"/>
      <c r="F92" s="25"/>
      <c r="G92" s="25"/>
      <c r="H92" s="26"/>
    </row>
    <row r="93" spans="2:8">
      <c r="B93" s="27"/>
      <c r="C93" s="28"/>
      <c r="D93" s="28"/>
      <c r="E93" s="28"/>
      <c r="F93" s="28"/>
      <c r="G93" s="28"/>
      <c r="H93" s="2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Illinois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 A. Fagen</dc:creator>
  <cp:lastModifiedBy>waf</cp:lastModifiedBy>
  <dcterms:created xsi:type="dcterms:W3CDTF">2015-02-17T18:30:28Z</dcterms:created>
  <dcterms:modified xsi:type="dcterms:W3CDTF">2015-10-21T16:36:42Z</dcterms:modified>
</cp:coreProperties>
</file>