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myfiles\UIUC\ECE398EV\"/>
    </mc:Choice>
  </mc:AlternateContent>
  <bookViews>
    <workbookView xWindow="2955" yWindow="450" windowWidth="20700" windowHeight="136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0" i="1" l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B7" i="1"/>
  <c r="G6" i="1"/>
  <c r="B12" i="1"/>
  <c r="B10" i="1"/>
  <c r="A12" i="1"/>
  <c r="A13" i="1" s="1"/>
  <c r="A11" i="1"/>
  <c r="B11" i="1" s="1"/>
  <c r="F6" i="1"/>
  <c r="E6" i="1"/>
  <c r="D6" i="1"/>
  <c r="C6" i="1"/>
  <c r="B6" i="1"/>
  <c r="A14" i="1" l="1"/>
  <c r="B13" i="1"/>
  <c r="A15" i="1" l="1"/>
  <c r="B14" i="1"/>
  <c r="A16" i="1" l="1"/>
  <c r="B15" i="1"/>
  <c r="A17" i="1" l="1"/>
  <c r="B16" i="1"/>
  <c r="A18" i="1" l="1"/>
  <c r="B17" i="1"/>
  <c r="A19" i="1" l="1"/>
  <c r="B18" i="1"/>
  <c r="A20" i="1" l="1"/>
  <c r="B19" i="1"/>
  <c r="A21" i="1" l="1"/>
  <c r="B20" i="1"/>
  <c r="A22" i="1" l="1"/>
  <c r="B21" i="1"/>
  <c r="A23" i="1" l="1"/>
  <c r="B22" i="1"/>
  <c r="A24" i="1" l="1"/>
  <c r="B23" i="1"/>
  <c r="A25" i="1" l="1"/>
  <c r="B24" i="1"/>
  <c r="A26" i="1" l="1"/>
  <c r="B25" i="1"/>
  <c r="A27" i="1" l="1"/>
  <c r="B26" i="1"/>
  <c r="A28" i="1" l="1"/>
  <c r="B27" i="1"/>
  <c r="A29" i="1" l="1"/>
  <c r="B28" i="1"/>
  <c r="A30" i="1" l="1"/>
  <c r="B29" i="1"/>
  <c r="A31" i="1" l="1"/>
  <c r="B30" i="1"/>
  <c r="A32" i="1" l="1"/>
  <c r="B31" i="1"/>
  <c r="A33" i="1" l="1"/>
  <c r="B32" i="1"/>
  <c r="A34" i="1" l="1"/>
  <c r="B33" i="1"/>
  <c r="A35" i="1" l="1"/>
  <c r="B34" i="1"/>
  <c r="A36" i="1" l="1"/>
  <c r="B35" i="1"/>
  <c r="A37" i="1" l="1"/>
  <c r="B36" i="1"/>
  <c r="A38" i="1" l="1"/>
  <c r="B37" i="1"/>
  <c r="A39" i="1" l="1"/>
  <c r="B38" i="1"/>
  <c r="A40" i="1" l="1"/>
  <c r="B39" i="1"/>
  <c r="A41" i="1" l="1"/>
  <c r="B40" i="1"/>
  <c r="A42" i="1" l="1"/>
  <c r="B41" i="1"/>
  <c r="A43" i="1" l="1"/>
  <c r="B42" i="1"/>
  <c r="A44" i="1" l="1"/>
  <c r="B43" i="1"/>
  <c r="A45" i="1" l="1"/>
  <c r="B44" i="1"/>
  <c r="A46" i="1" l="1"/>
  <c r="B45" i="1"/>
  <c r="A47" i="1" l="1"/>
  <c r="B46" i="1"/>
  <c r="A48" i="1" l="1"/>
  <c r="B47" i="1"/>
  <c r="A49" i="1" l="1"/>
  <c r="B48" i="1"/>
  <c r="A50" i="1" l="1"/>
  <c r="B49" i="1"/>
  <c r="A51" i="1" l="1"/>
  <c r="B50" i="1"/>
  <c r="A52" i="1" l="1"/>
  <c r="B51" i="1"/>
  <c r="A53" i="1" l="1"/>
  <c r="B52" i="1"/>
  <c r="A54" i="1" l="1"/>
  <c r="B53" i="1"/>
  <c r="A55" i="1" l="1"/>
  <c r="B54" i="1"/>
  <c r="A56" i="1" l="1"/>
  <c r="B55" i="1"/>
  <c r="A57" i="1" l="1"/>
  <c r="B56" i="1"/>
  <c r="A58" i="1" l="1"/>
  <c r="B57" i="1"/>
  <c r="A59" i="1" l="1"/>
  <c r="B58" i="1"/>
  <c r="A60" i="1" l="1"/>
  <c r="B59" i="1"/>
  <c r="A61" i="1" l="1"/>
  <c r="B60" i="1"/>
  <c r="A62" i="1" l="1"/>
  <c r="B61" i="1"/>
  <c r="A63" i="1" l="1"/>
  <c r="B62" i="1"/>
  <c r="A64" i="1" l="1"/>
  <c r="B63" i="1"/>
  <c r="A65" i="1" l="1"/>
  <c r="B64" i="1"/>
  <c r="A66" i="1" l="1"/>
  <c r="B65" i="1"/>
  <c r="A67" i="1" l="1"/>
  <c r="B66" i="1"/>
  <c r="A68" i="1" l="1"/>
  <c r="B67" i="1"/>
  <c r="A69" i="1" l="1"/>
  <c r="B68" i="1"/>
  <c r="A70" i="1" l="1"/>
  <c r="B69" i="1"/>
  <c r="A71" i="1" l="1"/>
  <c r="B70" i="1"/>
  <c r="A72" i="1" l="1"/>
  <c r="B71" i="1"/>
  <c r="A73" i="1" l="1"/>
  <c r="B72" i="1"/>
  <c r="A74" i="1" l="1"/>
  <c r="B73" i="1"/>
  <c r="A75" i="1" l="1"/>
  <c r="B74" i="1"/>
  <c r="A76" i="1" l="1"/>
  <c r="B75" i="1"/>
  <c r="A77" i="1" l="1"/>
  <c r="B76" i="1"/>
  <c r="A78" i="1" l="1"/>
  <c r="B77" i="1"/>
  <c r="A79" i="1" l="1"/>
  <c r="B78" i="1"/>
  <c r="A80" i="1" l="1"/>
  <c r="B79" i="1"/>
  <c r="A81" i="1" l="1"/>
  <c r="B80" i="1"/>
  <c r="A82" i="1" l="1"/>
  <c r="B81" i="1"/>
  <c r="A83" i="1" l="1"/>
  <c r="B82" i="1"/>
  <c r="A84" i="1" l="1"/>
  <c r="B83" i="1"/>
  <c r="A85" i="1" l="1"/>
  <c r="B84" i="1"/>
  <c r="A86" i="1" l="1"/>
  <c r="B85" i="1"/>
  <c r="A87" i="1" l="1"/>
  <c r="B86" i="1"/>
  <c r="A88" i="1" l="1"/>
  <c r="B87" i="1"/>
  <c r="A89" i="1" l="1"/>
  <c r="B88" i="1"/>
  <c r="A90" i="1" l="1"/>
  <c r="B89" i="1"/>
  <c r="A91" i="1" l="1"/>
  <c r="B90" i="1"/>
  <c r="A92" i="1" l="1"/>
  <c r="B91" i="1"/>
  <c r="A93" i="1" l="1"/>
  <c r="B92" i="1"/>
  <c r="A94" i="1" l="1"/>
  <c r="B93" i="1"/>
  <c r="A95" i="1" l="1"/>
  <c r="B94" i="1"/>
  <c r="A96" i="1" l="1"/>
  <c r="B95" i="1"/>
  <c r="A97" i="1" l="1"/>
  <c r="B96" i="1"/>
  <c r="A98" i="1" l="1"/>
  <c r="B97" i="1"/>
  <c r="A99" i="1" l="1"/>
  <c r="B98" i="1"/>
  <c r="A100" i="1" l="1"/>
  <c r="B100" i="1" s="1"/>
  <c r="B99" i="1"/>
</calcChain>
</file>

<file path=xl/sharedStrings.xml><?xml version="1.0" encoding="utf-8"?>
<sst xmlns="http://schemas.openxmlformats.org/spreadsheetml/2006/main" count="23" uniqueCount="23">
  <si>
    <t>Analysis of traction force, energy, power for a vehicle</t>
  </si>
  <si>
    <t>Loaded mass (kg)</t>
  </si>
  <si>
    <t>Rotating mass (kg)</t>
  </si>
  <si>
    <t>Tire resistance coeff., per unit</t>
  </si>
  <si>
    <t>Air density (kg/m^3)</t>
  </si>
  <si>
    <t>Drag coefficient, per unit</t>
  </si>
  <si>
    <t>Frontal area (m^2)</t>
  </si>
  <si>
    <t>Defaults: 2019 Toyota Camry</t>
  </si>
  <si>
    <t>Parameters</t>
  </si>
  <si>
    <t>Defaults</t>
  </si>
  <si>
    <t>User values</t>
  </si>
  <si>
    <t>Speed (mph)</t>
  </si>
  <si>
    <t>Speed (m/s)</t>
  </si>
  <si>
    <t>Gravity (m/s^2)</t>
  </si>
  <si>
    <t>Force needed (N)</t>
  </si>
  <si>
    <t>Slope (%)</t>
  </si>
  <si>
    <t>Power needed (kW)</t>
  </si>
  <si>
    <t>Energy per 100 km (kWh)</t>
  </si>
  <si>
    <t>Energy per mile (Wh)</t>
  </si>
  <si>
    <t>No acceleration</t>
  </si>
  <si>
    <t>Weight (m x g), N</t>
  </si>
  <si>
    <t>Vehicle parameters: (Put in the values you want)</t>
  </si>
  <si>
    <t>P. Krein,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</si>
</sst>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2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Sheet1!$C$9</c:f>
              <c:strCache>
                <c:ptCount val="1"/>
                <c:pt idx="0">
                  <c:v>Force needed (N)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Sheet1!$A$10:$A$100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Sheet1!$C$10:$C$100</c:f>
              <c:numCache>
                <c:formatCode>0.0</c:formatCode>
                <c:ptCount val="91"/>
                <c:pt idx="0">
                  <c:v>156.90639999999999</c:v>
                </c:pt>
                <c:pt idx="1">
                  <c:v>156.98377589479628</c:v>
                </c:pt>
                <c:pt idx="2">
                  <c:v>157.21590357918515</c:v>
                </c:pt>
                <c:pt idx="3">
                  <c:v>157.60278305316658</c:v>
                </c:pt>
                <c:pt idx="4">
                  <c:v>158.14441431674061</c:v>
                </c:pt>
                <c:pt idx="5">
                  <c:v>158.84079736990719</c:v>
                </c:pt>
                <c:pt idx="6">
                  <c:v>159.69193221266636</c:v>
                </c:pt>
                <c:pt idx="7">
                  <c:v>160.69781884501811</c:v>
                </c:pt>
                <c:pt idx="8">
                  <c:v>161.85845726696243</c:v>
                </c:pt>
                <c:pt idx="9">
                  <c:v>163.17384747849931</c:v>
                </c:pt>
                <c:pt idx="10">
                  <c:v>164.6439894796288</c:v>
                </c:pt>
                <c:pt idx="11">
                  <c:v>166.26888327035084</c:v>
                </c:pt>
                <c:pt idx="12">
                  <c:v>168.04852885066546</c:v>
                </c:pt>
                <c:pt idx="13">
                  <c:v>169.98292622057266</c:v>
                </c:pt>
                <c:pt idx="14">
                  <c:v>172.07207538007245</c:v>
                </c:pt>
                <c:pt idx="15">
                  <c:v>174.31597632916478</c:v>
                </c:pt>
                <c:pt idx="16">
                  <c:v>176.71462906784973</c:v>
                </c:pt>
                <c:pt idx="17">
                  <c:v>179.26803359612722</c:v>
                </c:pt>
                <c:pt idx="18">
                  <c:v>181.9761899139973</c:v>
                </c:pt>
                <c:pt idx="19">
                  <c:v>184.83909802145996</c:v>
                </c:pt>
                <c:pt idx="20">
                  <c:v>187.8567579185152</c:v>
                </c:pt>
                <c:pt idx="21">
                  <c:v>191.02916960516302</c:v>
                </c:pt>
                <c:pt idx="22">
                  <c:v>194.35633308140339</c:v>
                </c:pt>
                <c:pt idx="23">
                  <c:v>197.83824834723634</c:v>
                </c:pt>
                <c:pt idx="24">
                  <c:v>201.47491540266191</c:v>
                </c:pt>
                <c:pt idx="25">
                  <c:v>205.26633424767999</c:v>
                </c:pt>
                <c:pt idx="26">
                  <c:v>209.21250488229069</c:v>
                </c:pt>
                <c:pt idx="27">
                  <c:v>213.31342730649396</c:v>
                </c:pt>
                <c:pt idx="28">
                  <c:v>217.56910152028979</c:v>
                </c:pt>
                <c:pt idx="29">
                  <c:v>221.9795275236782</c:v>
                </c:pt>
                <c:pt idx="30">
                  <c:v>226.54470531665919</c:v>
                </c:pt>
                <c:pt idx="31">
                  <c:v>231.26463489923276</c:v>
                </c:pt>
                <c:pt idx="32">
                  <c:v>236.13931627139891</c:v>
                </c:pt>
                <c:pt idx="33">
                  <c:v>241.16874943315761</c:v>
                </c:pt>
                <c:pt idx="34">
                  <c:v>246.35293438450893</c:v>
                </c:pt>
                <c:pt idx="35">
                  <c:v>251.69187112545279</c:v>
                </c:pt>
                <c:pt idx="36">
                  <c:v>257.18555965598927</c:v>
                </c:pt>
                <c:pt idx="37">
                  <c:v>262.83399997611832</c:v>
                </c:pt>
                <c:pt idx="38">
                  <c:v>268.63719208583984</c:v>
                </c:pt>
                <c:pt idx="39">
                  <c:v>274.59513598515406</c:v>
                </c:pt>
                <c:pt idx="40">
                  <c:v>280.7078316740608</c:v>
                </c:pt>
                <c:pt idx="41">
                  <c:v>286.97527915256018</c:v>
                </c:pt>
                <c:pt idx="42">
                  <c:v>293.39747842065208</c:v>
                </c:pt>
                <c:pt idx="43">
                  <c:v>299.9744294783365</c:v>
                </c:pt>
                <c:pt idx="44">
                  <c:v>306.70613232561357</c:v>
                </c:pt>
                <c:pt idx="45">
                  <c:v>313.59258696248321</c:v>
                </c:pt>
                <c:pt idx="46">
                  <c:v>320.63379338894549</c:v>
                </c:pt>
                <c:pt idx="47">
                  <c:v>327.82975160500018</c:v>
                </c:pt>
                <c:pt idx="48">
                  <c:v>335.18046161064763</c:v>
                </c:pt>
                <c:pt idx="49">
                  <c:v>342.68592340588748</c:v>
                </c:pt>
                <c:pt idx="50">
                  <c:v>350.34613699072003</c:v>
                </c:pt>
                <c:pt idx="51">
                  <c:v>358.1611023651451</c:v>
                </c:pt>
                <c:pt idx="52">
                  <c:v>366.13081952916281</c:v>
                </c:pt>
                <c:pt idx="53">
                  <c:v>374.25528848277304</c:v>
                </c:pt>
                <c:pt idx="54">
                  <c:v>382.53450922597585</c:v>
                </c:pt>
                <c:pt idx="55">
                  <c:v>390.96848175877119</c:v>
                </c:pt>
                <c:pt idx="56">
                  <c:v>399.55720608115917</c:v>
                </c:pt>
                <c:pt idx="57">
                  <c:v>408.30068219313978</c:v>
                </c:pt>
                <c:pt idx="58">
                  <c:v>417.19891009471291</c:v>
                </c:pt>
                <c:pt idx="59">
                  <c:v>426.25188978587857</c:v>
                </c:pt>
                <c:pt idx="60">
                  <c:v>435.45962126663676</c:v>
                </c:pt>
                <c:pt idx="61">
                  <c:v>444.82210453698769</c:v>
                </c:pt>
                <c:pt idx="62">
                  <c:v>454.33933959693115</c:v>
                </c:pt>
                <c:pt idx="63">
                  <c:v>464.01132644646714</c:v>
                </c:pt>
                <c:pt idx="64">
                  <c:v>473.83806508559564</c:v>
                </c:pt>
                <c:pt idx="65">
                  <c:v>483.81955551431679</c:v>
                </c:pt>
                <c:pt idx="66">
                  <c:v>493.95579773263046</c:v>
                </c:pt>
                <c:pt idx="67">
                  <c:v>504.24679174053688</c:v>
                </c:pt>
                <c:pt idx="68">
                  <c:v>514.69253753803571</c:v>
                </c:pt>
                <c:pt idx="69">
                  <c:v>525.29303512512729</c:v>
                </c:pt>
                <c:pt idx="70">
                  <c:v>536.04828450181117</c:v>
                </c:pt>
                <c:pt idx="71">
                  <c:v>546.95828566808791</c:v>
                </c:pt>
                <c:pt idx="72">
                  <c:v>558.02303862395706</c:v>
                </c:pt>
                <c:pt idx="73">
                  <c:v>569.24254336941885</c:v>
                </c:pt>
                <c:pt idx="74">
                  <c:v>580.61679990447328</c:v>
                </c:pt>
                <c:pt idx="75">
                  <c:v>592.14580822911989</c:v>
                </c:pt>
                <c:pt idx="76">
                  <c:v>603.82956834335948</c:v>
                </c:pt>
                <c:pt idx="77">
                  <c:v>615.6680802471916</c:v>
                </c:pt>
                <c:pt idx="78">
                  <c:v>627.66134394061623</c:v>
                </c:pt>
                <c:pt idx="79">
                  <c:v>639.80935942363351</c:v>
                </c:pt>
                <c:pt idx="80">
                  <c:v>652.11212669624308</c:v>
                </c:pt>
                <c:pt idx="81">
                  <c:v>664.56964575844552</c:v>
                </c:pt>
                <c:pt idx="82">
                  <c:v>677.18191661024071</c:v>
                </c:pt>
                <c:pt idx="83">
                  <c:v>689.94893925162808</c:v>
                </c:pt>
                <c:pt idx="84">
                  <c:v>702.8707136826082</c:v>
                </c:pt>
                <c:pt idx="85">
                  <c:v>715.94723990318073</c:v>
                </c:pt>
                <c:pt idx="86">
                  <c:v>729.17851791334601</c:v>
                </c:pt>
                <c:pt idx="87">
                  <c:v>742.56454771310405</c:v>
                </c:pt>
                <c:pt idx="88">
                  <c:v>756.10532930245427</c:v>
                </c:pt>
                <c:pt idx="89">
                  <c:v>769.80086268139735</c:v>
                </c:pt>
                <c:pt idx="90">
                  <c:v>783.65114784993273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CF-4926-BBE8-4A774389B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5252352"/>
        <c:axId val="815253008"/>
      </c:scatterChart>
      <c:valAx>
        <c:axId val="815252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 (mph)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5253008"/>
        <c:crosses val="autoZero"/>
        <c:crossBetween val="midCat"/>
      </c:valAx>
      <c:valAx>
        <c:axId val="815253008"/>
        <c:scaling>
          <c:orientation val="minMax"/>
          <c:max val="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Force (N)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5252352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Sheet1!$D$9</c:f>
              <c:strCache>
                <c:ptCount val="1"/>
                <c:pt idx="0">
                  <c:v>Power needed (kW)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Sheet1!$A$10:$A$100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Sheet1!$D$10:$D$100</c:f>
              <c:numCache>
                <c:formatCode>0.000</c:formatCode>
                <c:ptCount val="91"/>
                <c:pt idx="0" formatCode="General">
                  <c:v>0</c:v>
                </c:pt>
                <c:pt idx="1">
                  <c:v>7.0178027176009738E-2</c:v>
                </c:pt>
                <c:pt idx="2">
                  <c:v>0.14056359507207786</c:v>
                </c:pt>
                <c:pt idx="3">
                  <c:v>0.21136424440826279</c:v>
                </c:pt>
                <c:pt idx="4">
                  <c:v>0.28278751590462287</c:v>
                </c:pt>
                <c:pt idx="5">
                  <c:v>0.35504095028121652</c:v>
                </c:pt>
                <c:pt idx="6">
                  <c:v>0.42833208825810226</c:v>
                </c:pt>
                <c:pt idx="7">
                  <c:v>0.50286847055533823</c:v>
                </c:pt>
                <c:pt idx="8">
                  <c:v>0.57885763789298317</c:v>
                </c:pt>
                <c:pt idx="9">
                  <c:v>0.65650713099109503</c:v>
                </c:pt>
                <c:pt idx="10">
                  <c:v>0.73602449056973251</c:v>
                </c:pt>
                <c:pt idx="11">
                  <c:v>0.81761725734895396</c:v>
                </c:pt>
                <c:pt idx="12">
                  <c:v>0.90149297204881795</c:v>
                </c:pt>
                <c:pt idx="13">
                  <c:v>0.98785917538938262</c:v>
                </c:pt>
                <c:pt idx="14">
                  <c:v>1.0769234080907062</c:v>
                </c:pt>
                <c:pt idx="15">
                  <c:v>1.1688932108728471</c:v>
                </c:pt>
                <c:pt idx="16">
                  <c:v>1.2639761244558647</c:v>
                </c:pt>
                <c:pt idx="17">
                  <c:v>1.3623796895598161</c:v>
                </c:pt>
                <c:pt idx="18">
                  <c:v>1.4643114469047604</c:v>
                </c:pt>
                <c:pt idx="19">
                  <c:v>1.5699789372107558</c:v>
                </c:pt>
                <c:pt idx="20">
                  <c:v>1.6795897011978607</c:v>
                </c:pt>
                <c:pt idx="21">
                  <c:v>1.7933512795861337</c:v>
                </c:pt>
                <c:pt idx="22">
                  <c:v>1.9114712130956324</c:v>
                </c:pt>
                <c:pt idx="23">
                  <c:v>2.0341570424464166</c:v>
                </c:pt>
                <c:pt idx="24">
                  <c:v>2.161616308358544</c:v>
                </c:pt>
                <c:pt idx="25">
                  <c:v>2.2940565515520714</c:v>
                </c:pt>
                <c:pt idx="26">
                  <c:v>2.4316853127470606</c:v>
                </c:pt>
                <c:pt idx="27">
                  <c:v>2.5747101326635669</c:v>
                </c:pt>
                <c:pt idx="28">
                  <c:v>2.7233385520216498</c:v>
                </c:pt>
                <c:pt idx="29">
                  <c:v>2.8777781115413683</c:v>
                </c:pt>
                <c:pt idx="30">
                  <c:v>3.0382363519427793</c:v>
                </c:pt>
                <c:pt idx="31">
                  <c:v>3.2049208139459435</c:v>
                </c:pt>
                <c:pt idx="32">
                  <c:v>3.3780390382709173</c:v>
                </c:pt>
                <c:pt idx="33">
                  <c:v>3.5577985656377598</c:v>
                </c:pt>
                <c:pt idx="34">
                  <c:v>3.7444069367665298</c:v>
                </c:pt>
                <c:pt idx="35">
                  <c:v>3.9380716923772843</c:v>
                </c:pt>
                <c:pt idx="36">
                  <c:v>4.1390003731900844</c:v>
                </c:pt>
                <c:pt idx="37">
                  <c:v>4.3474005199249861</c:v>
                </c:pt>
                <c:pt idx="38">
                  <c:v>4.5634796733020462</c:v>
                </c:pt>
                <c:pt idx="39">
                  <c:v>4.7874453740413285</c:v>
                </c:pt>
                <c:pt idx="40">
                  <c:v>5.0195051628628855</c:v>
                </c:pt>
                <c:pt idx="41">
                  <c:v>5.259866580486781</c:v>
                </c:pt>
                <c:pt idx="42">
                  <c:v>5.5087371676330692</c:v>
                </c:pt>
                <c:pt idx="43">
                  <c:v>5.7663244650218086</c:v>
                </c:pt>
                <c:pt idx="44">
                  <c:v>6.0328360133730614</c:v>
                </c:pt>
                <c:pt idx="45">
                  <c:v>6.3084793534068817</c:v>
                </c:pt>
                <c:pt idx="46">
                  <c:v>6.5934620258433334</c:v>
                </c:pt>
                <c:pt idx="47">
                  <c:v>6.8879915714024662</c:v>
                </c:pt>
                <c:pt idx="48">
                  <c:v>7.1922755308043484</c:v>
                </c:pt>
                <c:pt idx="49">
                  <c:v>7.5065214447690289</c:v>
                </c:pt>
                <c:pt idx="50">
                  <c:v>7.8309368540165742</c:v>
                </c:pt>
                <c:pt idx="51">
                  <c:v>8.1657292992670385</c:v>
                </c:pt>
                <c:pt idx="52">
                  <c:v>8.5111063212404829</c:v>
                </c:pt>
                <c:pt idx="53">
                  <c:v>8.867275460656959</c:v>
                </c:pt>
                <c:pt idx="54">
                  <c:v>9.2344442582365343</c:v>
                </c:pt>
                <c:pt idx="55">
                  <c:v>9.6128202546992583</c:v>
                </c:pt>
                <c:pt idx="56">
                  <c:v>10.002610990765199</c:v>
                </c:pt>
                <c:pt idx="57">
                  <c:v>10.40402400715441</c:v>
                </c:pt>
                <c:pt idx="58">
                  <c:v>10.817266844586948</c:v>
                </c:pt>
                <c:pt idx="59">
                  <c:v>11.242547043782871</c:v>
                </c:pt>
                <c:pt idx="60">
                  <c:v>11.680072145462237</c:v>
                </c:pt>
                <c:pt idx="61">
                  <c:v>12.130049690345112</c:v>
                </c:pt>
                <c:pt idx="62">
                  <c:v>12.59268721915155</c:v>
                </c:pt>
                <c:pt idx="63">
                  <c:v>13.068192272601607</c:v>
                </c:pt>
                <c:pt idx="64">
                  <c:v>13.55677239141534</c:v>
                </c:pt>
                <c:pt idx="65">
                  <c:v>14.058635116312811</c:v>
                </c:pt>
                <c:pt idx="66">
                  <c:v>14.573987988014078</c:v>
                </c:pt>
                <c:pt idx="67">
                  <c:v>15.103038547239205</c:v>
                </c:pt>
                <c:pt idx="68">
                  <c:v>15.645994334708238</c:v>
                </c:pt>
                <c:pt idx="69">
                  <c:v>16.203062891141247</c:v>
                </c:pt>
                <c:pt idx="70">
                  <c:v>16.774451757258277</c:v>
                </c:pt>
                <c:pt idx="71">
                  <c:v>17.360368473779403</c:v>
                </c:pt>
                <c:pt idx="72">
                  <c:v>17.961020581424673</c:v>
                </c:pt>
                <c:pt idx="73">
                  <c:v>18.576615620914147</c:v>
                </c:pt>
                <c:pt idx="74">
                  <c:v>19.207361132967886</c:v>
                </c:pt>
                <c:pt idx="75">
                  <c:v>19.853464658305928</c:v>
                </c:pt>
                <c:pt idx="76">
                  <c:v>20.515133737648373</c:v>
                </c:pt>
                <c:pt idx="77">
                  <c:v>21.192575911715249</c:v>
                </c:pt>
                <c:pt idx="78">
                  <c:v>21.88599872122662</c:v>
                </c:pt>
                <c:pt idx="79">
                  <c:v>22.595609706902554</c:v>
                </c:pt>
                <c:pt idx="80">
                  <c:v>23.321616409463079</c:v>
                </c:pt>
                <c:pt idx="81">
                  <c:v>24.064226369628294</c:v>
                </c:pt>
                <c:pt idx="82">
                  <c:v>24.82364712811825</c:v>
                </c:pt>
                <c:pt idx="83">
                  <c:v>25.600086225652969</c:v>
                </c:pt>
                <c:pt idx="84">
                  <c:v>26.393751202952551</c:v>
                </c:pt>
                <c:pt idx="85">
                  <c:v>27.20484960073702</c:v>
                </c:pt>
                <c:pt idx="86">
                  <c:v>28.033588959726469</c:v>
                </c:pt>
                <c:pt idx="87">
                  <c:v>28.880176820640951</c:v>
                </c:pt>
                <c:pt idx="88">
                  <c:v>29.744820724200487</c:v>
                </c:pt>
                <c:pt idx="89">
                  <c:v>30.627728211125177</c:v>
                </c:pt>
                <c:pt idx="90">
                  <c:v>31.529106822135052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8E-4C9C-8C43-0B7EB67BE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6972032"/>
        <c:axId val="816972360"/>
      </c:scatterChart>
      <c:valAx>
        <c:axId val="816972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 (mph)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972360"/>
        <c:crosses val="autoZero"/>
        <c:crossBetween val="midCat"/>
      </c:valAx>
      <c:valAx>
        <c:axId val="81697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Power (kW)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972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176212</xdr:colOff>
      <xdr:row>6</xdr:row>
      <xdr:rowOff>95250</xdr:rowOff>
    </xdr:from>
    <xdr:to>
      <xdr:col>9</xdr:col>
      <xdr:colOff>280987</xdr:colOff>
      <xdr:row>22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FB8C7E6-24C1-4169-A7F5-3C99A5DA7F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</xdr:colOff>
      <xdr:row>22</xdr:row>
      <xdr:rowOff>47625</xdr:rowOff>
    </xdr:from>
    <xdr:to>
      <xdr:col>9</xdr:col>
      <xdr:colOff>280987</xdr:colOff>
      <xdr:row>36</xdr:row>
      <xdr:rowOff>123825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AC8413E-BFB2-4A61-A095-FA58022D64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workbookViewId="0">
      <selection activeCell="A2" sqref="A2"/>
    </sheetView>
  </sheetViews>
  <sheetFormatPr defaultRowHeight="14.25" x14ac:dyDescent="0.45"/>
  <cols>
    <col min="1" max="1" width="18.3984375" customWidth="1"/>
    <col min="2" max="2" width="17.59765625" customWidth="1"/>
    <col min="3" max="3" width="26.59765625" customWidth="1"/>
    <col min="4" max="4" width="22.59765625" customWidth="1"/>
    <col min="5" max="5" width="22.86328125" customWidth="1"/>
    <col min="6" max="6" width="16.73046875" customWidth="1"/>
  </cols>
  <sheetData>
    <row r="1" spans="1:7" x14ac:dyDescent="0.45">
      <c r="A1" t="s">
        <v>0</v>
      </c>
      <c r="D1" t="s">
        <v>19</v>
      </c>
    </row>
    <row r="2" spans="1:7" x14ac:dyDescent="0.45">
      <c r="A2" t="s">
        <v>22</v>
      </c>
      <c r="C2" t="s">
        <v>7</v>
      </c>
      <c r="D2" t="s">
        <v>13</v>
      </c>
      <c r="E2">
        <v>9.8066499999999994</v>
      </c>
    </row>
    <row r="3" spans="1:7" x14ac:dyDescent="0.45">
      <c r="A3" t="s">
        <v>21</v>
      </c>
      <c r="D3" t="s">
        <v>4</v>
      </c>
      <c r="E3">
        <v>1.2</v>
      </c>
    </row>
    <row r="4" spans="1:7" x14ac:dyDescent="0.45">
      <c r="A4" t="s">
        <v>8</v>
      </c>
      <c r="B4" t="s">
        <v>1</v>
      </c>
      <c r="C4" t="s">
        <v>2</v>
      </c>
      <c r="D4" t="s">
        <v>3</v>
      </c>
      <c r="E4" t="s">
        <v>5</v>
      </c>
      <c r="F4" t="s">
        <v>6</v>
      </c>
      <c r="G4" t="s">
        <v>15</v>
      </c>
    </row>
    <row r="5" spans="1:7" x14ac:dyDescent="0.45">
      <c r="A5" t="s">
        <v>9</v>
      </c>
      <c r="B5">
        <v>2000</v>
      </c>
      <c r="C5">
        <v>80</v>
      </c>
      <c r="D5">
        <v>8.0000000000000002E-3</v>
      </c>
      <c r="E5">
        <v>0.27</v>
      </c>
      <c r="F5">
        <v>2.39</v>
      </c>
      <c r="G5">
        <v>0</v>
      </c>
    </row>
    <row r="6" spans="1:7" x14ac:dyDescent="0.45">
      <c r="A6" t="s">
        <v>10</v>
      </c>
      <c r="B6">
        <f>$B$5</f>
        <v>2000</v>
      </c>
      <c r="C6">
        <f>$C$5</f>
        <v>80</v>
      </c>
      <c r="D6">
        <f>$D$5</f>
        <v>8.0000000000000002E-3</v>
      </c>
      <c r="E6">
        <f>$E$5</f>
        <v>0.27</v>
      </c>
      <c r="F6">
        <f>$F$5</f>
        <v>2.39</v>
      </c>
      <c r="G6">
        <f>$G$5</f>
        <v>0</v>
      </c>
    </row>
    <row r="7" spans="1:7" x14ac:dyDescent="0.45">
      <c r="A7" t="s">
        <v>20</v>
      </c>
      <c r="B7">
        <f>$B$6*$E$2</f>
        <v>19613.3</v>
      </c>
    </row>
    <row r="9" spans="1:7" x14ac:dyDescent="0.45">
      <c r="A9" t="s">
        <v>11</v>
      </c>
      <c r="B9" t="s">
        <v>12</v>
      </c>
      <c r="C9" t="s">
        <v>14</v>
      </c>
      <c r="D9" t="s">
        <v>16</v>
      </c>
      <c r="E9" t="s">
        <v>17</v>
      </c>
      <c r="F9" t="s">
        <v>18</v>
      </c>
    </row>
    <row r="10" spans="1:7" x14ac:dyDescent="0.45">
      <c r="A10">
        <v>0</v>
      </c>
      <c r="B10">
        <f>A10*1609.344/3600</f>
        <v>0</v>
      </c>
      <c r="C10" s="3">
        <f>$B$7*$G$6/100+$B$7*$D$6+0.5*$E$3*$E$6*$F$6*B10^2</f>
        <v>156.90639999999999</v>
      </c>
      <c r="D10">
        <f>C10*B10/1000</f>
        <v>0</v>
      </c>
    </row>
    <row r="11" spans="1:7" x14ac:dyDescent="0.45">
      <c r="A11">
        <f>A10+1</f>
        <v>1</v>
      </c>
      <c r="B11" s="2">
        <f t="shared" ref="B11:B74" si="0">A11*1609.344/3600</f>
        <v>0.44703999999999999</v>
      </c>
      <c r="C11" s="3">
        <f t="shared" ref="C11:C74" si="1">$B$7*$G$6/100+$B$7*$D$6+0.5*$E$3*$E$6*$F$6*B11^2</f>
        <v>156.98377589479628</v>
      </c>
      <c r="D11" s="1">
        <f t="shared" ref="D11:D74" si="2">C11*B11/1000</f>
        <v>7.0178027176009738E-2</v>
      </c>
      <c r="E11" s="1">
        <f t="shared" ref="E11:E74" si="3">C11*100000/3600/1000</f>
        <v>4.3606604415221195</v>
      </c>
      <c r="F11" s="2">
        <f>C11*1609.344/3600</f>
        <v>70.178027176009735</v>
      </c>
    </row>
    <row r="12" spans="1:7" x14ac:dyDescent="0.45">
      <c r="A12">
        <f t="shared" ref="A12:A75" si="4">A11+1</f>
        <v>2</v>
      </c>
      <c r="B12" s="2">
        <f t="shared" si="0"/>
        <v>0.89407999999999999</v>
      </c>
      <c r="C12" s="3">
        <f t="shared" si="1"/>
        <v>157.21590357918515</v>
      </c>
      <c r="D12" s="1">
        <f t="shared" si="2"/>
        <v>0.14056359507207786</v>
      </c>
      <c r="E12" s="1">
        <f t="shared" si="3"/>
        <v>4.3671084327551437</v>
      </c>
      <c r="F12" s="2">
        <f t="shared" ref="F12:F75" si="5">C12*1609.344/3600</f>
        <v>70.281797536038937</v>
      </c>
    </row>
    <row r="13" spans="1:7" x14ac:dyDescent="0.45">
      <c r="A13">
        <f t="shared" si="4"/>
        <v>3</v>
      </c>
      <c r="B13" s="2">
        <f t="shared" si="0"/>
        <v>1.3411200000000001</v>
      </c>
      <c r="C13" s="3">
        <f t="shared" si="1"/>
        <v>157.60278305316658</v>
      </c>
      <c r="D13" s="1">
        <f t="shared" si="2"/>
        <v>0.21136424440826279</v>
      </c>
      <c r="E13" s="1">
        <f t="shared" si="3"/>
        <v>4.3778550848101823</v>
      </c>
      <c r="F13" s="2">
        <f t="shared" si="5"/>
        <v>70.454748136087588</v>
      </c>
    </row>
    <row r="14" spans="1:7" x14ac:dyDescent="0.45">
      <c r="A14">
        <f t="shared" si="4"/>
        <v>4</v>
      </c>
      <c r="B14" s="2">
        <f t="shared" si="0"/>
        <v>1.78816</v>
      </c>
      <c r="C14" s="3">
        <f t="shared" si="1"/>
        <v>158.14441431674061</v>
      </c>
      <c r="D14" s="1">
        <f t="shared" si="2"/>
        <v>0.28278751590462287</v>
      </c>
      <c r="E14" s="1">
        <f t="shared" si="3"/>
        <v>4.3929003976872387</v>
      </c>
      <c r="F14" s="2">
        <f t="shared" si="5"/>
        <v>70.696878976155716</v>
      </c>
    </row>
    <row r="15" spans="1:7" x14ac:dyDescent="0.45">
      <c r="A15">
        <f t="shared" si="4"/>
        <v>5</v>
      </c>
      <c r="B15" s="2">
        <f t="shared" si="0"/>
        <v>2.2351999999999999</v>
      </c>
      <c r="C15" s="3">
        <f t="shared" si="1"/>
        <v>158.84079736990719</v>
      </c>
      <c r="D15" s="1">
        <f t="shared" si="2"/>
        <v>0.35504095028121652</v>
      </c>
      <c r="E15" s="1">
        <f t="shared" si="3"/>
        <v>4.4122443713863113</v>
      </c>
      <c r="F15" s="2">
        <f t="shared" si="5"/>
        <v>71.008190056243308</v>
      </c>
    </row>
    <row r="16" spans="1:7" x14ac:dyDescent="0.45">
      <c r="A16">
        <f t="shared" si="4"/>
        <v>6</v>
      </c>
      <c r="B16" s="2">
        <f t="shared" si="0"/>
        <v>2.6822400000000002</v>
      </c>
      <c r="C16" s="3">
        <f t="shared" si="1"/>
        <v>159.69193221266636</v>
      </c>
      <c r="D16" s="1">
        <f t="shared" si="2"/>
        <v>0.42833208825810226</v>
      </c>
      <c r="E16" s="1">
        <f t="shared" si="3"/>
        <v>4.4358870059073991</v>
      </c>
      <c r="F16" s="2">
        <f t="shared" si="5"/>
        <v>71.388681376350362</v>
      </c>
    </row>
    <row r="17" spans="1:6" x14ac:dyDescent="0.45">
      <c r="A17">
        <f t="shared" si="4"/>
        <v>7</v>
      </c>
      <c r="B17" s="2">
        <f t="shared" si="0"/>
        <v>3.1292800000000001</v>
      </c>
      <c r="C17" s="3">
        <f t="shared" si="1"/>
        <v>160.69781884501811</v>
      </c>
      <c r="D17" s="1">
        <f t="shared" si="2"/>
        <v>0.50286847055533823</v>
      </c>
      <c r="E17" s="1">
        <f t="shared" si="3"/>
        <v>4.4638283012505031</v>
      </c>
      <c r="F17" s="2">
        <f t="shared" si="5"/>
        <v>71.838352936476895</v>
      </c>
    </row>
    <row r="18" spans="1:6" x14ac:dyDescent="0.45">
      <c r="A18">
        <f t="shared" si="4"/>
        <v>8</v>
      </c>
      <c r="B18" s="2">
        <f t="shared" si="0"/>
        <v>3.5763199999999999</v>
      </c>
      <c r="C18" s="3">
        <f t="shared" si="1"/>
        <v>161.85845726696243</v>
      </c>
      <c r="D18" s="1">
        <f t="shared" si="2"/>
        <v>0.57885763789298317</v>
      </c>
      <c r="E18" s="1">
        <f t="shared" si="3"/>
        <v>4.4960682574156232</v>
      </c>
      <c r="F18" s="2">
        <f t="shared" si="5"/>
        <v>72.35720473662289</v>
      </c>
    </row>
    <row r="19" spans="1:6" x14ac:dyDescent="0.45">
      <c r="A19">
        <f t="shared" si="4"/>
        <v>9</v>
      </c>
      <c r="B19" s="2">
        <f t="shared" si="0"/>
        <v>4.0233600000000003</v>
      </c>
      <c r="C19" s="3">
        <f t="shared" si="1"/>
        <v>163.17384747849931</v>
      </c>
      <c r="D19" s="1">
        <f t="shared" si="2"/>
        <v>0.65650713099109503</v>
      </c>
      <c r="E19" s="1">
        <f t="shared" si="3"/>
        <v>4.5326068744027586</v>
      </c>
      <c r="F19" s="2">
        <f t="shared" si="5"/>
        <v>72.945236776788335</v>
      </c>
    </row>
    <row r="20" spans="1:6" x14ac:dyDescent="0.45">
      <c r="A20">
        <f t="shared" si="4"/>
        <v>10</v>
      </c>
      <c r="B20" s="2">
        <f t="shared" si="0"/>
        <v>4.4703999999999997</v>
      </c>
      <c r="C20" s="3">
        <f t="shared" si="1"/>
        <v>164.6439894796288</v>
      </c>
      <c r="D20" s="1">
        <f t="shared" si="2"/>
        <v>0.73602449056973251</v>
      </c>
      <c r="E20" s="1">
        <f t="shared" si="3"/>
        <v>4.5734441522119118</v>
      </c>
      <c r="F20" s="2">
        <f t="shared" si="5"/>
        <v>73.602449056973256</v>
      </c>
    </row>
    <row r="21" spans="1:6" x14ac:dyDescent="0.45">
      <c r="A21">
        <f t="shared" si="4"/>
        <v>11</v>
      </c>
      <c r="B21" s="2">
        <f t="shared" si="0"/>
        <v>4.91744</v>
      </c>
      <c r="C21" s="3">
        <f t="shared" si="1"/>
        <v>166.26888327035084</v>
      </c>
      <c r="D21" s="1">
        <f t="shared" si="2"/>
        <v>0.81761725734895396</v>
      </c>
      <c r="E21" s="1">
        <f t="shared" si="3"/>
        <v>4.6185800908430794</v>
      </c>
      <c r="F21" s="2">
        <f t="shared" si="5"/>
        <v>74.328841577177641</v>
      </c>
    </row>
    <row r="22" spans="1:6" x14ac:dyDescent="0.45">
      <c r="A22">
        <f t="shared" si="4"/>
        <v>12</v>
      </c>
      <c r="B22" s="2">
        <f t="shared" si="0"/>
        <v>5.3644800000000004</v>
      </c>
      <c r="C22" s="3">
        <f t="shared" si="1"/>
        <v>168.04852885066546</v>
      </c>
      <c r="D22" s="1">
        <f t="shared" si="2"/>
        <v>0.90149297204881795</v>
      </c>
      <c r="E22" s="1">
        <f t="shared" si="3"/>
        <v>4.6680146902962631</v>
      </c>
      <c r="F22" s="2">
        <f t="shared" si="5"/>
        <v>75.12441433740149</v>
      </c>
    </row>
    <row r="23" spans="1:6" x14ac:dyDescent="0.45">
      <c r="A23">
        <f t="shared" si="4"/>
        <v>13</v>
      </c>
      <c r="B23" s="2">
        <f t="shared" si="0"/>
        <v>5.8115200000000007</v>
      </c>
      <c r="C23" s="3">
        <f t="shared" si="1"/>
        <v>169.98292622057266</v>
      </c>
      <c r="D23" s="1">
        <f t="shared" si="2"/>
        <v>0.98785917538938262</v>
      </c>
      <c r="E23" s="1">
        <f t="shared" si="3"/>
        <v>4.721747950571463</v>
      </c>
      <c r="F23" s="2">
        <f t="shared" si="5"/>
        <v>75.989167337644801</v>
      </c>
    </row>
    <row r="24" spans="1:6" x14ac:dyDescent="0.45">
      <c r="A24">
        <f t="shared" si="4"/>
        <v>14</v>
      </c>
      <c r="B24" s="2">
        <f t="shared" si="0"/>
        <v>6.2585600000000001</v>
      </c>
      <c r="C24" s="3">
        <f t="shared" si="1"/>
        <v>172.07207538007245</v>
      </c>
      <c r="D24" s="1">
        <f t="shared" si="2"/>
        <v>1.0769234080907062</v>
      </c>
      <c r="E24" s="1">
        <f t="shared" si="3"/>
        <v>4.779779871668679</v>
      </c>
      <c r="F24" s="2">
        <f t="shared" si="5"/>
        <v>76.92310057790759</v>
      </c>
    </row>
    <row r="25" spans="1:6" x14ac:dyDescent="0.45">
      <c r="A25">
        <f t="shared" si="4"/>
        <v>15</v>
      </c>
      <c r="B25" s="2">
        <f t="shared" si="0"/>
        <v>6.7055999999999996</v>
      </c>
      <c r="C25" s="3">
        <f t="shared" si="1"/>
        <v>174.31597632916478</v>
      </c>
      <c r="D25" s="1">
        <f t="shared" si="2"/>
        <v>1.1688932108728471</v>
      </c>
      <c r="E25" s="1">
        <f t="shared" si="3"/>
        <v>4.8421104535879103</v>
      </c>
      <c r="F25" s="2">
        <f t="shared" si="5"/>
        <v>77.926214058189828</v>
      </c>
    </row>
    <row r="26" spans="1:6" x14ac:dyDescent="0.45">
      <c r="A26">
        <f t="shared" si="4"/>
        <v>16</v>
      </c>
      <c r="B26" s="2">
        <f t="shared" si="0"/>
        <v>7.1526399999999999</v>
      </c>
      <c r="C26" s="3">
        <f t="shared" si="1"/>
        <v>176.71462906784973</v>
      </c>
      <c r="D26" s="1">
        <f t="shared" si="2"/>
        <v>1.2639761244558647</v>
      </c>
      <c r="E26" s="1">
        <f t="shared" si="3"/>
        <v>4.9087396963291594</v>
      </c>
      <c r="F26" s="2">
        <f t="shared" si="5"/>
        <v>78.998507778491543</v>
      </c>
    </row>
    <row r="27" spans="1:6" x14ac:dyDescent="0.45">
      <c r="A27">
        <f t="shared" si="4"/>
        <v>17</v>
      </c>
      <c r="B27" s="2">
        <f t="shared" si="0"/>
        <v>7.5996800000000002</v>
      </c>
      <c r="C27" s="3">
        <f t="shared" si="1"/>
        <v>179.26803359612722</v>
      </c>
      <c r="D27" s="1">
        <f t="shared" si="2"/>
        <v>1.3623796895598161</v>
      </c>
      <c r="E27" s="1">
        <f t="shared" si="3"/>
        <v>4.9796675998924229</v>
      </c>
      <c r="F27" s="2">
        <f t="shared" si="5"/>
        <v>80.139981738812722</v>
      </c>
    </row>
    <row r="28" spans="1:6" x14ac:dyDescent="0.45">
      <c r="A28">
        <f t="shared" si="4"/>
        <v>18</v>
      </c>
      <c r="B28" s="2">
        <f t="shared" si="0"/>
        <v>8.0467200000000005</v>
      </c>
      <c r="C28" s="3">
        <f t="shared" si="1"/>
        <v>181.9761899139973</v>
      </c>
      <c r="D28" s="1">
        <f t="shared" si="2"/>
        <v>1.4643114469047604</v>
      </c>
      <c r="E28" s="1">
        <f t="shared" si="3"/>
        <v>5.0548941642777034</v>
      </c>
      <c r="F28" s="2">
        <f t="shared" si="5"/>
        <v>81.350635939153349</v>
      </c>
    </row>
    <row r="29" spans="1:6" x14ac:dyDescent="0.45">
      <c r="A29">
        <f t="shared" si="4"/>
        <v>19</v>
      </c>
      <c r="B29" s="2">
        <f t="shared" si="0"/>
        <v>8.49376</v>
      </c>
      <c r="C29" s="3">
        <f t="shared" si="1"/>
        <v>184.83909802145996</v>
      </c>
      <c r="D29" s="1">
        <f t="shared" si="2"/>
        <v>1.5699789372107558</v>
      </c>
      <c r="E29" s="1">
        <f t="shared" si="3"/>
        <v>5.1344193894849983</v>
      </c>
      <c r="F29" s="2">
        <f t="shared" si="5"/>
        <v>82.630470379513454</v>
      </c>
    </row>
    <row r="30" spans="1:6" x14ac:dyDescent="0.45">
      <c r="A30">
        <f t="shared" si="4"/>
        <v>20</v>
      </c>
      <c r="B30" s="2">
        <f t="shared" si="0"/>
        <v>8.9407999999999994</v>
      </c>
      <c r="C30" s="3">
        <f t="shared" si="1"/>
        <v>187.8567579185152</v>
      </c>
      <c r="D30" s="1">
        <f t="shared" si="2"/>
        <v>1.6795897011978607</v>
      </c>
      <c r="E30" s="1">
        <f t="shared" si="3"/>
        <v>5.2182432755143111</v>
      </c>
      <c r="F30" s="2">
        <f t="shared" si="5"/>
        <v>83.979485059893037</v>
      </c>
    </row>
    <row r="31" spans="1:6" x14ac:dyDescent="0.45">
      <c r="A31">
        <f t="shared" si="4"/>
        <v>21</v>
      </c>
      <c r="B31" s="2">
        <f t="shared" si="0"/>
        <v>9.3878400000000006</v>
      </c>
      <c r="C31" s="3">
        <f t="shared" si="1"/>
        <v>191.02916960516302</v>
      </c>
      <c r="D31" s="1">
        <f t="shared" si="2"/>
        <v>1.7933512795861337</v>
      </c>
      <c r="E31" s="1">
        <f t="shared" si="3"/>
        <v>5.30636582236564</v>
      </c>
      <c r="F31" s="2">
        <f t="shared" si="5"/>
        <v>85.397679980292082</v>
      </c>
    </row>
    <row r="32" spans="1:6" x14ac:dyDescent="0.45">
      <c r="A32">
        <f t="shared" si="4"/>
        <v>22</v>
      </c>
      <c r="B32" s="2">
        <f t="shared" si="0"/>
        <v>9.8348800000000001</v>
      </c>
      <c r="C32" s="3">
        <f t="shared" si="1"/>
        <v>194.35633308140339</v>
      </c>
      <c r="D32" s="1">
        <f t="shared" si="2"/>
        <v>1.9114712130956324</v>
      </c>
      <c r="E32" s="1">
        <f t="shared" si="3"/>
        <v>5.3987870300389824</v>
      </c>
      <c r="F32" s="2">
        <f t="shared" si="5"/>
        <v>86.885055140710577</v>
      </c>
    </row>
    <row r="33" spans="1:6" x14ac:dyDescent="0.45">
      <c r="A33">
        <f t="shared" si="4"/>
        <v>23</v>
      </c>
      <c r="B33" s="2">
        <f t="shared" si="0"/>
        <v>10.281920000000001</v>
      </c>
      <c r="C33" s="3">
        <f t="shared" si="1"/>
        <v>197.83824834723634</v>
      </c>
      <c r="D33" s="1">
        <f t="shared" si="2"/>
        <v>2.0341570424464166</v>
      </c>
      <c r="E33" s="1">
        <f t="shared" si="3"/>
        <v>5.4955068985343427</v>
      </c>
      <c r="F33" s="2">
        <f t="shared" si="5"/>
        <v>88.441610541148535</v>
      </c>
    </row>
    <row r="34" spans="1:6" x14ac:dyDescent="0.45">
      <c r="A34">
        <f t="shared" si="4"/>
        <v>24</v>
      </c>
      <c r="B34" s="2">
        <f t="shared" si="0"/>
        <v>10.728960000000001</v>
      </c>
      <c r="C34" s="3">
        <f t="shared" si="1"/>
        <v>201.47491540266191</v>
      </c>
      <c r="D34" s="1">
        <f t="shared" si="2"/>
        <v>2.161616308358544</v>
      </c>
      <c r="E34" s="1">
        <f t="shared" si="3"/>
        <v>5.5965254278517191</v>
      </c>
      <c r="F34" s="2">
        <f t="shared" si="5"/>
        <v>90.067346181605984</v>
      </c>
    </row>
    <row r="35" spans="1:6" x14ac:dyDescent="0.45">
      <c r="A35">
        <f t="shared" si="4"/>
        <v>25</v>
      </c>
      <c r="B35" s="2">
        <f t="shared" si="0"/>
        <v>11.176</v>
      </c>
      <c r="C35" s="3">
        <f t="shared" si="1"/>
        <v>205.26633424767999</v>
      </c>
      <c r="D35" s="1">
        <f t="shared" si="2"/>
        <v>2.2940565515520714</v>
      </c>
      <c r="E35" s="1">
        <f t="shared" si="3"/>
        <v>5.7018426179911108</v>
      </c>
      <c r="F35" s="2">
        <f t="shared" si="5"/>
        <v>91.762262062082868</v>
      </c>
    </row>
    <row r="36" spans="1:6" x14ac:dyDescent="0.45">
      <c r="A36">
        <f t="shared" si="4"/>
        <v>26</v>
      </c>
      <c r="B36" s="2">
        <f t="shared" si="0"/>
        <v>11.623040000000001</v>
      </c>
      <c r="C36" s="3">
        <f t="shared" si="1"/>
        <v>209.21250488229069</v>
      </c>
      <c r="D36" s="1">
        <f t="shared" si="2"/>
        <v>2.4316853127470606</v>
      </c>
      <c r="E36" s="1">
        <f t="shared" si="3"/>
        <v>5.8114584689525195</v>
      </c>
      <c r="F36" s="2">
        <f t="shared" si="5"/>
        <v>93.52635818257923</v>
      </c>
    </row>
    <row r="37" spans="1:6" x14ac:dyDescent="0.45">
      <c r="A37">
        <f t="shared" si="4"/>
        <v>27</v>
      </c>
      <c r="B37" s="2">
        <f t="shared" si="0"/>
        <v>12.070080000000001</v>
      </c>
      <c r="C37" s="3">
        <f t="shared" si="1"/>
        <v>213.31342730649396</v>
      </c>
      <c r="D37" s="1">
        <f t="shared" si="2"/>
        <v>2.5747101326635669</v>
      </c>
      <c r="E37" s="1">
        <f t="shared" si="3"/>
        <v>5.9253729807359434</v>
      </c>
      <c r="F37" s="2">
        <f t="shared" si="5"/>
        <v>95.359634543095069</v>
      </c>
    </row>
    <row r="38" spans="1:6" x14ac:dyDescent="0.45">
      <c r="A38">
        <f t="shared" si="4"/>
        <v>28</v>
      </c>
      <c r="B38" s="2">
        <f t="shared" si="0"/>
        <v>12.51712</v>
      </c>
      <c r="C38" s="3">
        <f t="shared" si="1"/>
        <v>217.56910152028979</v>
      </c>
      <c r="D38" s="1">
        <f t="shared" si="2"/>
        <v>2.7233385520216498</v>
      </c>
      <c r="E38" s="1">
        <f t="shared" si="3"/>
        <v>6.0435861533413826</v>
      </c>
      <c r="F38" s="2">
        <f t="shared" si="5"/>
        <v>97.262091143630357</v>
      </c>
    </row>
    <row r="39" spans="1:6" x14ac:dyDescent="0.45">
      <c r="A39">
        <f t="shared" si="4"/>
        <v>29</v>
      </c>
      <c r="B39" s="2">
        <f t="shared" si="0"/>
        <v>12.964160000000001</v>
      </c>
      <c r="C39" s="3">
        <f t="shared" si="1"/>
        <v>221.9795275236782</v>
      </c>
      <c r="D39" s="1">
        <f t="shared" si="2"/>
        <v>2.8777781115413683</v>
      </c>
      <c r="E39" s="1">
        <f t="shared" si="3"/>
        <v>6.1660979867688397</v>
      </c>
      <c r="F39" s="2">
        <f t="shared" si="5"/>
        <v>99.233727984185109</v>
      </c>
    </row>
    <row r="40" spans="1:6" x14ac:dyDescent="0.45">
      <c r="A40">
        <f t="shared" si="4"/>
        <v>30</v>
      </c>
      <c r="B40" s="2">
        <f t="shared" si="0"/>
        <v>13.411199999999999</v>
      </c>
      <c r="C40" s="3">
        <f t="shared" si="1"/>
        <v>226.54470531665919</v>
      </c>
      <c r="D40" s="1">
        <f t="shared" si="2"/>
        <v>3.0382363519427793</v>
      </c>
      <c r="E40" s="1">
        <f t="shared" si="3"/>
        <v>6.2929084810183102</v>
      </c>
      <c r="F40" s="2">
        <f t="shared" si="5"/>
        <v>101.27454506475932</v>
      </c>
    </row>
    <row r="41" spans="1:6" x14ac:dyDescent="0.45">
      <c r="A41">
        <f t="shared" si="4"/>
        <v>31</v>
      </c>
      <c r="B41" s="2">
        <f t="shared" si="0"/>
        <v>13.85824</v>
      </c>
      <c r="C41" s="3">
        <f t="shared" si="1"/>
        <v>231.26463489923276</v>
      </c>
      <c r="D41" s="1">
        <f t="shared" si="2"/>
        <v>3.2049208139459435</v>
      </c>
      <c r="E41" s="1">
        <f t="shared" si="3"/>
        <v>6.4240176360897987</v>
      </c>
      <c r="F41" s="2">
        <f t="shared" si="5"/>
        <v>103.38454238535301</v>
      </c>
    </row>
    <row r="42" spans="1:6" x14ac:dyDescent="0.45">
      <c r="A42">
        <f t="shared" si="4"/>
        <v>32</v>
      </c>
      <c r="B42" s="2">
        <f t="shared" si="0"/>
        <v>14.30528</v>
      </c>
      <c r="C42" s="3">
        <f t="shared" si="1"/>
        <v>236.13931627139891</v>
      </c>
      <c r="D42" s="1">
        <f t="shared" si="2"/>
        <v>3.3780390382709173</v>
      </c>
      <c r="E42" s="1">
        <f t="shared" si="3"/>
        <v>6.5594254519833042</v>
      </c>
      <c r="F42" s="2">
        <f t="shared" si="5"/>
        <v>105.56371994596617</v>
      </c>
    </row>
    <row r="43" spans="1:6" x14ac:dyDescent="0.45">
      <c r="A43">
        <f t="shared" si="4"/>
        <v>33</v>
      </c>
      <c r="B43" s="2">
        <f t="shared" si="0"/>
        <v>14.752319999999999</v>
      </c>
      <c r="C43" s="3">
        <f t="shared" si="1"/>
        <v>241.16874943315761</v>
      </c>
      <c r="D43" s="1">
        <f t="shared" si="2"/>
        <v>3.5577985656377598</v>
      </c>
      <c r="E43" s="1">
        <f t="shared" si="3"/>
        <v>6.6991319286988231</v>
      </c>
      <c r="F43" s="2">
        <f t="shared" si="5"/>
        <v>107.81207774659879</v>
      </c>
    </row>
    <row r="44" spans="1:6" x14ac:dyDescent="0.45">
      <c r="A44">
        <f t="shared" si="4"/>
        <v>34</v>
      </c>
      <c r="B44" s="2">
        <f t="shared" si="0"/>
        <v>15.19936</v>
      </c>
      <c r="C44" s="3">
        <f t="shared" si="1"/>
        <v>246.35293438450893</v>
      </c>
      <c r="D44" s="1">
        <f t="shared" si="2"/>
        <v>3.7444069367665298</v>
      </c>
      <c r="E44" s="1">
        <f t="shared" si="3"/>
        <v>6.8431370662363591</v>
      </c>
      <c r="F44" s="2">
        <f t="shared" si="5"/>
        <v>110.12961578725087</v>
      </c>
    </row>
    <row r="45" spans="1:6" x14ac:dyDescent="0.45">
      <c r="A45">
        <f t="shared" si="4"/>
        <v>35</v>
      </c>
      <c r="B45" s="2">
        <f t="shared" si="0"/>
        <v>15.6464</v>
      </c>
      <c r="C45" s="3">
        <f t="shared" si="1"/>
        <v>251.69187112545279</v>
      </c>
      <c r="D45" s="1">
        <f t="shared" si="2"/>
        <v>3.9380716923772843</v>
      </c>
      <c r="E45" s="1">
        <f t="shared" si="3"/>
        <v>6.9914408645959103</v>
      </c>
      <c r="F45" s="2">
        <f t="shared" si="5"/>
        <v>112.51633406792241</v>
      </c>
    </row>
    <row r="46" spans="1:6" x14ac:dyDescent="0.45">
      <c r="A46">
        <f t="shared" si="4"/>
        <v>36</v>
      </c>
      <c r="B46" s="2">
        <f t="shared" si="0"/>
        <v>16.093440000000001</v>
      </c>
      <c r="C46" s="3">
        <f t="shared" si="1"/>
        <v>257.18555965598927</v>
      </c>
      <c r="D46" s="1">
        <f t="shared" si="2"/>
        <v>4.1390003731900844</v>
      </c>
      <c r="E46" s="1">
        <f t="shared" si="3"/>
        <v>7.1440433237774794</v>
      </c>
      <c r="F46" s="2">
        <f t="shared" si="5"/>
        <v>114.97223258861344</v>
      </c>
    </row>
    <row r="47" spans="1:6" x14ac:dyDescent="0.45">
      <c r="A47">
        <f t="shared" si="4"/>
        <v>37</v>
      </c>
      <c r="B47" s="2">
        <f t="shared" si="0"/>
        <v>16.540480000000002</v>
      </c>
      <c r="C47" s="3">
        <f t="shared" si="1"/>
        <v>262.83399997611832</v>
      </c>
      <c r="D47" s="1">
        <f t="shared" si="2"/>
        <v>4.3474005199249861</v>
      </c>
      <c r="E47" s="1">
        <f t="shared" si="3"/>
        <v>7.3009444437810647</v>
      </c>
      <c r="F47" s="2">
        <f t="shared" si="5"/>
        <v>117.49731134932395</v>
      </c>
    </row>
    <row r="48" spans="1:6" x14ac:dyDescent="0.45">
      <c r="A48">
        <f t="shared" si="4"/>
        <v>38</v>
      </c>
      <c r="B48" s="2">
        <f t="shared" si="0"/>
        <v>16.98752</v>
      </c>
      <c r="C48" s="3">
        <f t="shared" si="1"/>
        <v>268.63719208583984</v>
      </c>
      <c r="D48" s="1">
        <f t="shared" si="2"/>
        <v>4.5634796733020462</v>
      </c>
      <c r="E48" s="1">
        <f t="shared" si="3"/>
        <v>7.4621442246066625</v>
      </c>
      <c r="F48" s="2">
        <f t="shared" si="5"/>
        <v>120.09157035005384</v>
      </c>
    </row>
    <row r="49" spans="1:6" x14ac:dyDescent="0.45">
      <c r="A49">
        <f t="shared" si="4"/>
        <v>39</v>
      </c>
      <c r="B49" s="2">
        <f t="shared" si="0"/>
        <v>17.434560000000001</v>
      </c>
      <c r="C49" s="3">
        <f t="shared" si="1"/>
        <v>274.59513598515406</v>
      </c>
      <c r="D49" s="1">
        <f t="shared" si="2"/>
        <v>4.7874453740413285</v>
      </c>
      <c r="E49" s="1">
        <f t="shared" si="3"/>
        <v>7.62764266625428</v>
      </c>
      <c r="F49" s="2">
        <f t="shared" si="5"/>
        <v>122.75500959080327</v>
      </c>
    </row>
    <row r="50" spans="1:6" x14ac:dyDescent="0.45">
      <c r="A50">
        <f t="shared" si="4"/>
        <v>40</v>
      </c>
      <c r="B50" s="2">
        <f t="shared" si="0"/>
        <v>17.881599999999999</v>
      </c>
      <c r="C50" s="3">
        <f t="shared" si="1"/>
        <v>280.7078316740608</v>
      </c>
      <c r="D50" s="1">
        <f t="shared" si="2"/>
        <v>5.0195051628628855</v>
      </c>
      <c r="E50" s="1">
        <f t="shared" si="3"/>
        <v>7.797439768723911</v>
      </c>
      <c r="F50" s="2">
        <f t="shared" si="5"/>
        <v>125.48762907157214</v>
      </c>
    </row>
    <row r="51" spans="1:6" x14ac:dyDescent="0.45">
      <c r="A51">
        <f t="shared" si="4"/>
        <v>41</v>
      </c>
      <c r="B51" s="2">
        <f t="shared" si="0"/>
        <v>18.328640000000004</v>
      </c>
      <c r="C51" s="3">
        <f t="shared" si="1"/>
        <v>286.97527915256018</v>
      </c>
      <c r="D51" s="1">
        <f t="shared" si="2"/>
        <v>5.259866580486781</v>
      </c>
      <c r="E51" s="1">
        <f t="shared" si="3"/>
        <v>7.9715355320155608</v>
      </c>
      <c r="F51" s="2">
        <f t="shared" si="5"/>
        <v>128.2894287923605</v>
      </c>
    </row>
    <row r="52" spans="1:6" x14ac:dyDescent="0.45">
      <c r="A52">
        <f t="shared" si="4"/>
        <v>42</v>
      </c>
      <c r="B52" s="2">
        <f t="shared" si="0"/>
        <v>18.775680000000001</v>
      </c>
      <c r="C52" s="3">
        <f t="shared" si="1"/>
        <v>293.39747842065208</v>
      </c>
      <c r="D52" s="1">
        <f t="shared" si="2"/>
        <v>5.5087371676330692</v>
      </c>
      <c r="E52" s="1">
        <f t="shared" si="3"/>
        <v>8.149929956129224</v>
      </c>
      <c r="F52" s="2">
        <f t="shared" si="5"/>
        <v>131.1604087531683</v>
      </c>
    </row>
    <row r="53" spans="1:6" x14ac:dyDescent="0.45">
      <c r="A53">
        <f t="shared" si="4"/>
        <v>43</v>
      </c>
      <c r="B53" s="2">
        <f t="shared" si="0"/>
        <v>19.222719999999999</v>
      </c>
      <c r="C53" s="3">
        <f t="shared" si="1"/>
        <v>299.9744294783365</v>
      </c>
      <c r="D53" s="1">
        <f t="shared" si="2"/>
        <v>5.7663244650218086</v>
      </c>
      <c r="E53" s="1">
        <f t="shared" si="3"/>
        <v>8.3326230410649025</v>
      </c>
      <c r="F53" s="2">
        <f t="shared" si="5"/>
        <v>134.10056895399555</v>
      </c>
    </row>
    <row r="54" spans="1:6" x14ac:dyDescent="0.45">
      <c r="A54">
        <f t="shared" si="4"/>
        <v>44</v>
      </c>
      <c r="B54" s="2">
        <f t="shared" si="0"/>
        <v>19.66976</v>
      </c>
      <c r="C54" s="3">
        <f t="shared" si="1"/>
        <v>306.70613232561357</v>
      </c>
      <c r="D54" s="1">
        <f t="shared" si="2"/>
        <v>6.0328360133730614</v>
      </c>
      <c r="E54" s="1">
        <f t="shared" si="3"/>
        <v>8.5196147868226006</v>
      </c>
      <c r="F54" s="2">
        <f t="shared" si="5"/>
        <v>137.1099093948423</v>
      </c>
    </row>
    <row r="55" spans="1:6" x14ac:dyDescent="0.45">
      <c r="A55">
        <f t="shared" si="4"/>
        <v>45</v>
      </c>
      <c r="B55" s="2">
        <f t="shared" si="0"/>
        <v>20.116799999999998</v>
      </c>
      <c r="C55" s="3">
        <f t="shared" si="1"/>
        <v>313.59258696248321</v>
      </c>
      <c r="D55" s="1">
        <f t="shared" si="2"/>
        <v>6.3084793534068817</v>
      </c>
      <c r="E55" s="1">
        <f t="shared" si="3"/>
        <v>8.7109051934023114</v>
      </c>
      <c r="F55" s="2">
        <f t="shared" si="5"/>
        <v>140.18843007570851</v>
      </c>
    </row>
    <row r="56" spans="1:6" x14ac:dyDescent="0.45">
      <c r="A56">
        <f t="shared" si="4"/>
        <v>46</v>
      </c>
      <c r="B56" s="2">
        <f t="shared" si="0"/>
        <v>20.563840000000003</v>
      </c>
      <c r="C56" s="3">
        <f t="shared" si="1"/>
        <v>320.63379338894549</v>
      </c>
      <c r="D56" s="1">
        <f t="shared" si="2"/>
        <v>6.5934620258433334</v>
      </c>
      <c r="E56" s="1">
        <f t="shared" si="3"/>
        <v>8.9064942608040418</v>
      </c>
      <c r="F56" s="2">
        <f t="shared" si="5"/>
        <v>143.33613099659419</v>
      </c>
    </row>
    <row r="57" spans="1:6" x14ac:dyDescent="0.45">
      <c r="A57">
        <f t="shared" si="4"/>
        <v>47</v>
      </c>
      <c r="B57" s="2">
        <f t="shared" si="0"/>
        <v>21.01088</v>
      </c>
      <c r="C57" s="3">
        <f t="shared" si="1"/>
        <v>327.82975160500018</v>
      </c>
      <c r="D57" s="1">
        <f t="shared" si="2"/>
        <v>6.8879915714024662</v>
      </c>
      <c r="E57" s="1">
        <f t="shared" si="3"/>
        <v>9.1063819890277831</v>
      </c>
      <c r="F57" s="2">
        <f t="shared" si="5"/>
        <v>146.5530121574993</v>
      </c>
    </row>
    <row r="58" spans="1:6" x14ac:dyDescent="0.45">
      <c r="A58">
        <f t="shared" si="4"/>
        <v>48</v>
      </c>
      <c r="B58" s="2">
        <f t="shared" si="0"/>
        <v>21.457920000000001</v>
      </c>
      <c r="C58" s="3">
        <f t="shared" si="1"/>
        <v>335.18046161064763</v>
      </c>
      <c r="D58" s="1">
        <f t="shared" si="2"/>
        <v>7.1922755308043484</v>
      </c>
      <c r="E58" s="1">
        <f t="shared" si="3"/>
        <v>9.3105683780735458</v>
      </c>
      <c r="F58" s="2">
        <f t="shared" si="5"/>
        <v>149.83907355842391</v>
      </c>
    </row>
    <row r="59" spans="1:6" x14ac:dyDescent="0.45">
      <c r="A59">
        <f t="shared" si="4"/>
        <v>49</v>
      </c>
      <c r="B59" s="2">
        <f t="shared" si="0"/>
        <v>21.904959999999999</v>
      </c>
      <c r="C59" s="3">
        <f t="shared" si="1"/>
        <v>342.68592340588748</v>
      </c>
      <c r="D59" s="1">
        <f t="shared" si="2"/>
        <v>7.5065214447690289</v>
      </c>
      <c r="E59" s="1">
        <f t="shared" si="3"/>
        <v>9.5190534279413193</v>
      </c>
      <c r="F59" s="2">
        <f t="shared" si="5"/>
        <v>153.19431519936794</v>
      </c>
    </row>
    <row r="60" spans="1:6" x14ac:dyDescent="0.45">
      <c r="A60">
        <f t="shared" si="4"/>
        <v>50</v>
      </c>
      <c r="B60" s="2">
        <f t="shared" si="0"/>
        <v>22.352</v>
      </c>
      <c r="C60" s="3">
        <f t="shared" si="1"/>
        <v>350.34613699072003</v>
      </c>
      <c r="D60" s="1">
        <f t="shared" si="2"/>
        <v>7.8309368540165742</v>
      </c>
      <c r="E60" s="1">
        <f t="shared" si="3"/>
        <v>9.7318371386311124</v>
      </c>
      <c r="F60" s="2">
        <f t="shared" si="5"/>
        <v>156.61873708033147</v>
      </c>
    </row>
    <row r="61" spans="1:6" x14ac:dyDescent="0.45">
      <c r="A61">
        <f t="shared" si="4"/>
        <v>51</v>
      </c>
      <c r="B61" s="2">
        <f t="shared" si="0"/>
        <v>22.799040000000002</v>
      </c>
      <c r="C61" s="3">
        <f t="shared" si="1"/>
        <v>358.1611023651451</v>
      </c>
      <c r="D61" s="1">
        <f t="shared" si="2"/>
        <v>8.1657292992670385</v>
      </c>
      <c r="E61" s="1">
        <f t="shared" si="3"/>
        <v>9.94891951014292</v>
      </c>
      <c r="F61" s="2">
        <f t="shared" si="5"/>
        <v>160.11233920131448</v>
      </c>
    </row>
    <row r="62" spans="1:6" x14ac:dyDescent="0.45">
      <c r="A62">
        <f t="shared" si="4"/>
        <v>52</v>
      </c>
      <c r="B62" s="2">
        <f t="shared" si="0"/>
        <v>23.246080000000003</v>
      </c>
      <c r="C62" s="3">
        <f t="shared" si="1"/>
        <v>366.13081952916281</v>
      </c>
      <c r="D62" s="1">
        <f t="shared" si="2"/>
        <v>8.5111063212404829</v>
      </c>
      <c r="E62" s="1">
        <f t="shared" si="3"/>
        <v>10.170300542476744</v>
      </c>
      <c r="F62" s="2">
        <f t="shared" si="5"/>
        <v>163.67512156231695</v>
      </c>
    </row>
    <row r="63" spans="1:6" x14ac:dyDescent="0.45">
      <c r="A63">
        <f t="shared" si="4"/>
        <v>53</v>
      </c>
      <c r="B63" s="2">
        <f t="shared" si="0"/>
        <v>23.69312</v>
      </c>
      <c r="C63" s="3">
        <f t="shared" si="1"/>
        <v>374.25528848277304</v>
      </c>
      <c r="D63" s="1">
        <f t="shared" si="2"/>
        <v>8.867275460656959</v>
      </c>
      <c r="E63" s="1">
        <f t="shared" si="3"/>
        <v>10.395980235632583</v>
      </c>
      <c r="F63" s="2">
        <f t="shared" si="5"/>
        <v>167.30708416333889</v>
      </c>
    </row>
    <row r="64" spans="1:6" x14ac:dyDescent="0.45">
      <c r="A64">
        <f t="shared" si="4"/>
        <v>54</v>
      </c>
      <c r="B64" s="2">
        <f t="shared" si="0"/>
        <v>24.140160000000002</v>
      </c>
      <c r="C64" s="3">
        <f t="shared" si="1"/>
        <v>382.53450922597585</v>
      </c>
      <c r="D64" s="1">
        <f t="shared" si="2"/>
        <v>9.2344442582365343</v>
      </c>
      <c r="E64" s="1">
        <f t="shared" si="3"/>
        <v>10.625958589610439</v>
      </c>
      <c r="F64" s="2">
        <f t="shared" si="5"/>
        <v>171.00822700438025</v>
      </c>
    </row>
    <row r="65" spans="1:6" x14ac:dyDescent="0.45">
      <c r="A65">
        <f t="shared" si="4"/>
        <v>55</v>
      </c>
      <c r="B65" s="2">
        <f t="shared" si="0"/>
        <v>24.587199999999999</v>
      </c>
      <c r="C65" s="3">
        <f t="shared" si="1"/>
        <v>390.96848175877119</v>
      </c>
      <c r="D65" s="1">
        <f t="shared" si="2"/>
        <v>9.6128202546992583</v>
      </c>
      <c r="E65" s="1">
        <f t="shared" si="3"/>
        <v>10.860235604410311</v>
      </c>
      <c r="F65" s="2">
        <f t="shared" si="5"/>
        <v>174.77855008544108</v>
      </c>
    </row>
    <row r="66" spans="1:6" x14ac:dyDescent="0.45">
      <c r="A66">
        <f t="shared" si="4"/>
        <v>56</v>
      </c>
      <c r="B66" s="2">
        <f t="shared" si="0"/>
        <v>25.03424</v>
      </c>
      <c r="C66" s="3">
        <f t="shared" si="1"/>
        <v>399.55720608115917</v>
      </c>
      <c r="D66" s="1">
        <f t="shared" si="2"/>
        <v>10.002610990765199</v>
      </c>
      <c r="E66" s="1">
        <f t="shared" si="3"/>
        <v>11.0988112800322</v>
      </c>
      <c r="F66" s="2">
        <f t="shared" si="5"/>
        <v>178.6180534065214</v>
      </c>
    </row>
    <row r="67" spans="1:6" x14ac:dyDescent="0.45">
      <c r="A67">
        <f t="shared" si="4"/>
        <v>57</v>
      </c>
      <c r="B67" s="2">
        <f t="shared" si="0"/>
        <v>25.481280000000002</v>
      </c>
      <c r="C67" s="3">
        <f t="shared" si="1"/>
        <v>408.30068219313978</v>
      </c>
      <c r="D67" s="1">
        <f t="shared" si="2"/>
        <v>10.40402400715441</v>
      </c>
      <c r="E67" s="1">
        <f t="shared" si="3"/>
        <v>11.341685616476104</v>
      </c>
      <c r="F67" s="2">
        <f t="shared" si="5"/>
        <v>182.52673696762122</v>
      </c>
    </row>
    <row r="68" spans="1:6" x14ac:dyDescent="0.45">
      <c r="A68">
        <f t="shared" si="4"/>
        <v>58</v>
      </c>
      <c r="B68" s="2">
        <f t="shared" si="0"/>
        <v>25.928320000000003</v>
      </c>
      <c r="C68" s="3">
        <f t="shared" si="1"/>
        <v>417.19891009471291</v>
      </c>
      <c r="D68" s="1">
        <f t="shared" si="2"/>
        <v>10.817266844586948</v>
      </c>
      <c r="E68" s="1">
        <f t="shared" si="3"/>
        <v>11.588858613742024</v>
      </c>
      <c r="F68" s="2">
        <f t="shared" si="5"/>
        <v>186.50460076874049</v>
      </c>
    </row>
    <row r="69" spans="1:6" x14ac:dyDescent="0.45">
      <c r="A69">
        <f t="shared" si="4"/>
        <v>59</v>
      </c>
      <c r="B69" s="2">
        <f t="shared" si="0"/>
        <v>26.375360000000001</v>
      </c>
      <c r="C69" s="3">
        <f t="shared" si="1"/>
        <v>426.25188978587857</v>
      </c>
      <c r="D69" s="1">
        <f t="shared" si="2"/>
        <v>11.242547043782871</v>
      </c>
      <c r="E69" s="1">
        <f t="shared" si="3"/>
        <v>11.840330271829959</v>
      </c>
      <c r="F69" s="2">
        <f t="shared" si="5"/>
        <v>190.55164480987918</v>
      </c>
    </row>
    <row r="70" spans="1:6" x14ac:dyDescent="0.45">
      <c r="A70">
        <f t="shared" si="4"/>
        <v>60</v>
      </c>
      <c r="B70" s="2">
        <f t="shared" si="0"/>
        <v>26.822399999999998</v>
      </c>
      <c r="C70" s="3">
        <f t="shared" si="1"/>
        <v>435.45962126663676</v>
      </c>
      <c r="D70" s="1">
        <f t="shared" si="2"/>
        <v>11.680072145462237</v>
      </c>
      <c r="E70" s="1">
        <f t="shared" si="3"/>
        <v>12.09610059073991</v>
      </c>
      <c r="F70" s="2">
        <f t="shared" si="5"/>
        <v>194.66786909103729</v>
      </c>
    </row>
    <row r="71" spans="1:6" x14ac:dyDescent="0.45">
      <c r="A71">
        <f t="shared" si="4"/>
        <v>61</v>
      </c>
      <c r="B71" s="2">
        <f t="shared" si="0"/>
        <v>27.269439999999999</v>
      </c>
      <c r="C71" s="3">
        <f t="shared" si="1"/>
        <v>444.82210453698769</v>
      </c>
      <c r="D71" s="1">
        <f t="shared" si="2"/>
        <v>12.130049690345112</v>
      </c>
      <c r="E71" s="1">
        <f t="shared" si="3"/>
        <v>12.356169570471881</v>
      </c>
      <c r="F71" s="2">
        <f t="shared" si="5"/>
        <v>198.85327361221499</v>
      </c>
    </row>
    <row r="72" spans="1:6" x14ac:dyDescent="0.45">
      <c r="A72">
        <f t="shared" si="4"/>
        <v>62</v>
      </c>
      <c r="B72" s="2">
        <f t="shared" si="0"/>
        <v>27.716480000000001</v>
      </c>
      <c r="C72" s="3">
        <f t="shared" si="1"/>
        <v>454.33933959693115</v>
      </c>
      <c r="D72" s="1">
        <f t="shared" si="2"/>
        <v>12.59268721915155</v>
      </c>
      <c r="E72" s="1">
        <f t="shared" si="3"/>
        <v>12.620537211025868</v>
      </c>
      <c r="F72" s="2">
        <f t="shared" si="5"/>
        <v>203.10785837341209</v>
      </c>
    </row>
    <row r="73" spans="1:6" x14ac:dyDescent="0.45">
      <c r="A73">
        <f t="shared" si="4"/>
        <v>63</v>
      </c>
      <c r="B73" s="2">
        <f t="shared" si="0"/>
        <v>28.163520000000002</v>
      </c>
      <c r="C73" s="3">
        <f t="shared" si="1"/>
        <v>464.01132644646714</v>
      </c>
      <c r="D73" s="1">
        <f t="shared" si="2"/>
        <v>13.068192272601607</v>
      </c>
      <c r="E73" s="1">
        <f t="shared" si="3"/>
        <v>12.889203512401863</v>
      </c>
      <c r="F73" s="2">
        <f t="shared" si="5"/>
        <v>207.43162337462869</v>
      </c>
    </row>
    <row r="74" spans="1:6" x14ac:dyDescent="0.45">
      <c r="A74">
        <f t="shared" si="4"/>
        <v>64</v>
      </c>
      <c r="B74" s="2">
        <f t="shared" si="0"/>
        <v>28.61056</v>
      </c>
      <c r="C74" s="3">
        <f t="shared" si="1"/>
        <v>473.83806508559564</v>
      </c>
      <c r="D74" s="1">
        <f t="shared" si="2"/>
        <v>13.55677239141534</v>
      </c>
      <c r="E74" s="1">
        <f t="shared" si="3"/>
        <v>13.162168474599879</v>
      </c>
      <c r="F74" s="2">
        <f t="shared" si="5"/>
        <v>211.82456861586468</v>
      </c>
    </row>
    <row r="75" spans="1:6" x14ac:dyDescent="0.45">
      <c r="A75">
        <f t="shared" si="4"/>
        <v>65</v>
      </c>
      <c r="B75" s="2">
        <f t="shared" ref="B75:B100" si="6">A75*1609.344/3600</f>
        <v>29.057600000000001</v>
      </c>
      <c r="C75" s="3">
        <f t="shared" ref="C75:C100" si="7">$B$7*$G$6/100+$B$7*$D$6+0.5*$E$3*$E$6*$F$6*B75^2</f>
        <v>483.81955551431679</v>
      </c>
      <c r="D75" s="1">
        <f t="shared" ref="D75:D100" si="8">C75*B75/1000</f>
        <v>14.058635116312811</v>
      </c>
      <c r="E75" s="1">
        <f t="shared" ref="E75:E100" si="9">C75*100000/3600/1000</f>
        <v>13.43943209761991</v>
      </c>
      <c r="F75" s="2">
        <f t="shared" si="5"/>
        <v>216.2866940971202</v>
      </c>
    </row>
    <row r="76" spans="1:6" x14ac:dyDescent="0.45">
      <c r="A76">
        <f t="shared" ref="A76:A100" si="10">A75+1</f>
        <v>66</v>
      </c>
      <c r="B76" s="2">
        <f t="shared" si="6"/>
        <v>29.504639999999998</v>
      </c>
      <c r="C76" s="3">
        <f t="shared" si="7"/>
        <v>493.95579773263046</v>
      </c>
      <c r="D76" s="1">
        <f t="shared" si="8"/>
        <v>14.573987988014078</v>
      </c>
      <c r="E76" s="1">
        <f t="shared" si="9"/>
        <v>13.720994381461956</v>
      </c>
      <c r="F76" s="2">
        <f t="shared" ref="F76:F100" si="11">C76*1609.344/3600</f>
        <v>220.81799981839512</v>
      </c>
    </row>
    <row r="77" spans="1:6" x14ac:dyDescent="0.45">
      <c r="A77">
        <f t="shared" si="10"/>
        <v>67</v>
      </c>
      <c r="B77" s="2">
        <f t="shared" si="6"/>
        <v>29.951680000000003</v>
      </c>
      <c r="C77" s="3">
        <f t="shared" si="7"/>
        <v>504.24679174053688</v>
      </c>
      <c r="D77" s="1">
        <f t="shared" si="8"/>
        <v>15.103038547239205</v>
      </c>
      <c r="E77" s="1">
        <f t="shared" si="9"/>
        <v>14.006855326126026</v>
      </c>
      <c r="F77" s="2">
        <f t="shared" si="11"/>
        <v>225.4184857796896</v>
      </c>
    </row>
    <row r="78" spans="1:6" x14ac:dyDescent="0.45">
      <c r="A78">
        <f t="shared" si="10"/>
        <v>68</v>
      </c>
      <c r="B78" s="2">
        <f t="shared" si="6"/>
        <v>30.398720000000001</v>
      </c>
      <c r="C78" s="3">
        <f t="shared" si="7"/>
        <v>514.69253753803571</v>
      </c>
      <c r="D78" s="1">
        <f t="shared" si="8"/>
        <v>15.645994334708238</v>
      </c>
      <c r="E78" s="1">
        <f t="shared" si="9"/>
        <v>14.297014931612104</v>
      </c>
      <c r="F78" s="2">
        <f t="shared" si="11"/>
        <v>230.08815198100351</v>
      </c>
    </row>
    <row r="79" spans="1:6" x14ac:dyDescent="0.45">
      <c r="A79">
        <f t="shared" si="10"/>
        <v>69</v>
      </c>
      <c r="B79" s="2">
        <f t="shared" si="6"/>
        <v>30.845760000000002</v>
      </c>
      <c r="C79" s="3">
        <f t="shared" si="7"/>
        <v>525.29303512512729</v>
      </c>
      <c r="D79" s="1">
        <f t="shared" si="8"/>
        <v>16.203062891141247</v>
      </c>
      <c r="E79" s="1">
        <f t="shared" si="9"/>
        <v>14.591473197920202</v>
      </c>
      <c r="F79" s="2">
        <f t="shared" si="11"/>
        <v>234.82699842233691</v>
      </c>
    </row>
    <row r="80" spans="1:6" x14ac:dyDescent="0.45">
      <c r="A80">
        <f t="shared" si="10"/>
        <v>70</v>
      </c>
      <c r="B80" s="2">
        <f t="shared" si="6"/>
        <v>31.2928</v>
      </c>
      <c r="C80" s="3">
        <f t="shared" si="7"/>
        <v>536.04828450181117</v>
      </c>
      <c r="D80" s="1">
        <f t="shared" si="8"/>
        <v>16.774451757258277</v>
      </c>
      <c r="E80" s="1">
        <f t="shared" si="9"/>
        <v>14.890230125050312</v>
      </c>
      <c r="F80" s="2">
        <f t="shared" si="11"/>
        <v>239.63502510368966</v>
      </c>
    </row>
    <row r="81" spans="1:6" x14ac:dyDescent="0.45">
      <c r="A81">
        <f t="shared" si="10"/>
        <v>71</v>
      </c>
      <c r="B81" s="2">
        <f t="shared" si="6"/>
        <v>31.739840000000001</v>
      </c>
      <c r="C81" s="3">
        <f t="shared" si="7"/>
        <v>546.95828566808791</v>
      </c>
      <c r="D81" s="1">
        <f t="shared" si="8"/>
        <v>17.360368473779403</v>
      </c>
      <c r="E81" s="1">
        <f t="shared" si="9"/>
        <v>15.193285713002442</v>
      </c>
      <c r="F81" s="2">
        <f t="shared" si="11"/>
        <v>244.51223202506202</v>
      </c>
    </row>
    <row r="82" spans="1:6" x14ac:dyDescent="0.45">
      <c r="A82">
        <f t="shared" si="10"/>
        <v>72</v>
      </c>
      <c r="B82" s="2">
        <f t="shared" si="6"/>
        <v>32.186880000000002</v>
      </c>
      <c r="C82" s="3">
        <f t="shared" si="7"/>
        <v>558.02303862395706</v>
      </c>
      <c r="D82" s="1">
        <f t="shared" si="8"/>
        <v>17.961020581424673</v>
      </c>
      <c r="E82" s="1">
        <f t="shared" si="9"/>
        <v>15.500639961776583</v>
      </c>
      <c r="F82" s="2">
        <f t="shared" si="11"/>
        <v>249.45861918645377</v>
      </c>
    </row>
    <row r="83" spans="1:6" x14ac:dyDescent="0.45">
      <c r="A83">
        <f t="shared" si="10"/>
        <v>73</v>
      </c>
      <c r="B83" s="2">
        <f t="shared" si="6"/>
        <v>32.633920000000003</v>
      </c>
      <c r="C83" s="3">
        <f t="shared" si="7"/>
        <v>569.24254336941885</v>
      </c>
      <c r="D83" s="1">
        <f t="shared" si="8"/>
        <v>18.576615620914147</v>
      </c>
      <c r="E83" s="1">
        <f t="shared" si="9"/>
        <v>15.812292871372746</v>
      </c>
      <c r="F83" s="2">
        <f t="shared" si="11"/>
        <v>254.47418658786501</v>
      </c>
    </row>
    <row r="84" spans="1:6" x14ac:dyDescent="0.45">
      <c r="A84">
        <f t="shared" si="10"/>
        <v>74</v>
      </c>
      <c r="B84" s="2">
        <f t="shared" si="6"/>
        <v>33.080960000000005</v>
      </c>
      <c r="C84" s="3">
        <f t="shared" si="7"/>
        <v>580.61679990447328</v>
      </c>
      <c r="D84" s="1">
        <f t="shared" si="8"/>
        <v>19.207361132967886</v>
      </c>
      <c r="E84" s="1">
        <f t="shared" si="9"/>
        <v>16.128244441790926</v>
      </c>
      <c r="F84" s="2">
        <f t="shared" si="11"/>
        <v>259.55893422929574</v>
      </c>
    </row>
    <row r="85" spans="1:6" x14ac:dyDescent="0.45">
      <c r="A85">
        <f t="shared" si="10"/>
        <v>75</v>
      </c>
      <c r="B85" s="2">
        <f t="shared" si="6"/>
        <v>33.527999999999999</v>
      </c>
      <c r="C85" s="3">
        <f t="shared" si="7"/>
        <v>592.14580822911989</v>
      </c>
      <c r="D85" s="1">
        <f t="shared" si="8"/>
        <v>19.853464658305928</v>
      </c>
      <c r="E85" s="1">
        <f t="shared" si="9"/>
        <v>16.44849467303111</v>
      </c>
      <c r="F85" s="2">
        <f t="shared" si="11"/>
        <v>264.71286211074573</v>
      </c>
    </row>
    <row r="86" spans="1:6" x14ac:dyDescent="0.45">
      <c r="A86">
        <f t="shared" si="10"/>
        <v>76</v>
      </c>
      <c r="B86" s="2">
        <f t="shared" si="6"/>
        <v>33.97504</v>
      </c>
      <c r="C86" s="3">
        <f t="shared" si="7"/>
        <v>603.82956834335948</v>
      </c>
      <c r="D86" s="1">
        <f t="shared" si="8"/>
        <v>20.515133737648373</v>
      </c>
      <c r="E86" s="1">
        <f t="shared" si="9"/>
        <v>16.773043565093317</v>
      </c>
      <c r="F86" s="2">
        <f t="shared" si="11"/>
        <v>269.93597023221542</v>
      </c>
    </row>
    <row r="87" spans="1:6" x14ac:dyDescent="0.45">
      <c r="A87">
        <f t="shared" si="10"/>
        <v>77</v>
      </c>
      <c r="B87" s="2">
        <f t="shared" si="6"/>
        <v>34.422080000000001</v>
      </c>
      <c r="C87" s="3">
        <f t="shared" si="7"/>
        <v>615.6680802471916</v>
      </c>
      <c r="D87" s="1">
        <f t="shared" si="8"/>
        <v>21.192575911715249</v>
      </c>
      <c r="E87" s="1">
        <f t="shared" si="9"/>
        <v>17.101891117977541</v>
      </c>
      <c r="F87" s="2">
        <f t="shared" si="11"/>
        <v>275.22825859370454</v>
      </c>
    </row>
    <row r="88" spans="1:6" x14ac:dyDescent="0.45">
      <c r="A88">
        <f t="shared" si="10"/>
        <v>78</v>
      </c>
      <c r="B88" s="2">
        <f t="shared" si="6"/>
        <v>34.869120000000002</v>
      </c>
      <c r="C88" s="3">
        <f t="shared" si="7"/>
        <v>627.66134394061623</v>
      </c>
      <c r="D88" s="1">
        <f t="shared" si="8"/>
        <v>21.88599872122662</v>
      </c>
      <c r="E88" s="1">
        <f t="shared" si="9"/>
        <v>17.435037331683784</v>
      </c>
      <c r="F88" s="2">
        <f t="shared" si="11"/>
        <v>280.58972719521313</v>
      </c>
    </row>
    <row r="89" spans="1:6" x14ac:dyDescent="0.45">
      <c r="A89">
        <f t="shared" si="10"/>
        <v>79</v>
      </c>
      <c r="B89" s="2">
        <f t="shared" si="6"/>
        <v>35.316160000000004</v>
      </c>
      <c r="C89" s="3">
        <f t="shared" si="7"/>
        <v>639.80935942363351</v>
      </c>
      <c r="D89" s="1">
        <f t="shared" si="8"/>
        <v>22.595609706902554</v>
      </c>
      <c r="E89" s="1">
        <f t="shared" si="9"/>
        <v>17.772482206212043</v>
      </c>
      <c r="F89" s="2">
        <f t="shared" si="11"/>
        <v>286.02037603674114</v>
      </c>
    </row>
    <row r="90" spans="1:6" x14ac:dyDescent="0.45">
      <c r="A90">
        <f t="shared" si="10"/>
        <v>80</v>
      </c>
      <c r="B90" s="2">
        <f t="shared" si="6"/>
        <v>35.763199999999998</v>
      </c>
      <c r="C90" s="3">
        <f t="shared" si="7"/>
        <v>652.11212669624308</v>
      </c>
      <c r="D90" s="1">
        <f t="shared" si="8"/>
        <v>23.321616409463079</v>
      </c>
      <c r="E90" s="1">
        <f t="shared" si="9"/>
        <v>18.114225741562308</v>
      </c>
      <c r="F90" s="2">
        <f t="shared" si="11"/>
        <v>291.52020511828857</v>
      </c>
    </row>
    <row r="91" spans="1:6" x14ac:dyDescent="0.45">
      <c r="A91">
        <f t="shared" si="10"/>
        <v>81</v>
      </c>
      <c r="B91" s="2">
        <f t="shared" si="6"/>
        <v>36.210239999999999</v>
      </c>
      <c r="C91" s="3">
        <f t="shared" si="7"/>
        <v>664.56964575844552</v>
      </c>
      <c r="D91" s="1">
        <f t="shared" si="8"/>
        <v>24.064226369628294</v>
      </c>
      <c r="E91" s="1">
        <f t="shared" si="9"/>
        <v>18.460267937734596</v>
      </c>
      <c r="F91" s="2">
        <f t="shared" si="11"/>
        <v>297.08921443985548</v>
      </c>
    </row>
    <row r="92" spans="1:6" x14ac:dyDescent="0.45">
      <c r="A92">
        <f t="shared" si="10"/>
        <v>82</v>
      </c>
      <c r="B92" s="2">
        <f t="shared" si="6"/>
        <v>36.657280000000007</v>
      </c>
      <c r="C92" s="3">
        <f t="shared" si="7"/>
        <v>677.18191661024071</v>
      </c>
      <c r="D92" s="1">
        <f t="shared" si="8"/>
        <v>24.82364712811825</v>
      </c>
      <c r="E92" s="1">
        <f t="shared" si="9"/>
        <v>18.810608794728907</v>
      </c>
      <c r="F92" s="2">
        <f t="shared" si="11"/>
        <v>302.72740400144204</v>
      </c>
    </row>
    <row r="93" spans="1:6" x14ac:dyDescent="0.45">
      <c r="A93">
        <f t="shared" si="10"/>
        <v>83</v>
      </c>
      <c r="B93" s="2">
        <f t="shared" si="6"/>
        <v>37.104320000000001</v>
      </c>
      <c r="C93" s="3">
        <f t="shared" si="7"/>
        <v>689.94893925162808</v>
      </c>
      <c r="D93" s="1">
        <f t="shared" si="8"/>
        <v>25.600086225652969</v>
      </c>
      <c r="E93" s="1">
        <f t="shared" si="9"/>
        <v>19.165248312545224</v>
      </c>
      <c r="F93" s="2">
        <f t="shared" si="11"/>
        <v>308.43477380304785</v>
      </c>
    </row>
    <row r="94" spans="1:6" x14ac:dyDescent="0.45">
      <c r="A94">
        <f t="shared" si="10"/>
        <v>84</v>
      </c>
      <c r="B94" s="2">
        <f t="shared" si="6"/>
        <v>37.551360000000003</v>
      </c>
      <c r="C94" s="3">
        <f t="shared" si="7"/>
        <v>702.8707136826082</v>
      </c>
      <c r="D94" s="1">
        <f t="shared" si="8"/>
        <v>26.393751202952551</v>
      </c>
      <c r="E94" s="1">
        <f t="shared" si="9"/>
        <v>19.52418649118356</v>
      </c>
      <c r="F94" s="2">
        <f t="shared" si="11"/>
        <v>314.21132384467319</v>
      </c>
    </row>
    <row r="95" spans="1:6" x14ac:dyDescent="0.45">
      <c r="A95">
        <f t="shared" si="10"/>
        <v>85</v>
      </c>
      <c r="B95" s="2">
        <f t="shared" si="6"/>
        <v>37.998399999999997</v>
      </c>
      <c r="C95" s="3">
        <f t="shared" si="7"/>
        <v>715.94723990318073</v>
      </c>
      <c r="D95" s="1">
        <f t="shared" si="8"/>
        <v>27.20484960073702</v>
      </c>
      <c r="E95" s="1">
        <f t="shared" si="9"/>
        <v>19.887423330643909</v>
      </c>
      <c r="F95" s="2">
        <f t="shared" si="11"/>
        <v>320.05705412631789</v>
      </c>
    </row>
    <row r="96" spans="1:6" x14ac:dyDescent="0.45">
      <c r="A96">
        <f t="shared" si="10"/>
        <v>86</v>
      </c>
      <c r="B96" s="2">
        <f t="shared" si="6"/>
        <v>38.445439999999998</v>
      </c>
      <c r="C96" s="3">
        <f t="shared" si="7"/>
        <v>729.17851791334601</v>
      </c>
      <c r="D96" s="1">
        <f t="shared" si="8"/>
        <v>28.033588959726469</v>
      </c>
      <c r="E96" s="1">
        <f t="shared" si="9"/>
        <v>20.254958830926277</v>
      </c>
      <c r="F96" s="2">
        <f t="shared" si="11"/>
        <v>325.97196464798219</v>
      </c>
    </row>
    <row r="97" spans="1:6" x14ac:dyDescent="0.45">
      <c r="A97">
        <f t="shared" si="10"/>
        <v>87</v>
      </c>
      <c r="B97" s="2">
        <f t="shared" si="6"/>
        <v>38.892480000000006</v>
      </c>
      <c r="C97" s="3">
        <f t="shared" si="7"/>
        <v>742.56454771310405</v>
      </c>
      <c r="D97" s="1">
        <f t="shared" si="8"/>
        <v>28.880176820640951</v>
      </c>
      <c r="E97" s="1">
        <f t="shared" si="9"/>
        <v>20.626792992030666</v>
      </c>
      <c r="F97" s="2">
        <f t="shared" si="11"/>
        <v>331.95605540966602</v>
      </c>
    </row>
    <row r="98" spans="1:6" x14ac:dyDescent="0.45">
      <c r="A98">
        <f t="shared" si="10"/>
        <v>88</v>
      </c>
      <c r="B98" s="2">
        <f t="shared" si="6"/>
        <v>39.33952</v>
      </c>
      <c r="C98" s="3">
        <f t="shared" si="7"/>
        <v>756.10532930245427</v>
      </c>
      <c r="D98" s="1">
        <f t="shared" si="8"/>
        <v>29.744820724200487</v>
      </c>
      <c r="E98" s="1">
        <f t="shared" si="9"/>
        <v>21.002925813957063</v>
      </c>
      <c r="F98" s="2">
        <f t="shared" si="11"/>
        <v>338.00932641136922</v>
      </c>
    </row>
    <row r="99" spans="1:6" x14ac:dyDescent="0.45">
      <c r="A99">
        <f t="shared" si="10"/>
        <v>89</v>
      </c>
      <c r="B99" s="2">
        <f t="shared" si="6"/>
        <v>39.786560000000001</v>
      </c>
      <c r="C99" s="3">
        <f t="shared" si="7"/>
        <v>769.80086268139735</v>
      </c>
      <c r="D99" s="1">
        <f t="shared" si="8"/>
        <v>30.627728211125177</v>
      </c>
      <c r="E99" s="1">
        <f t="shared" si="9"/>
        <v>21.383357296705483</v>
      </c>
      <c r="F99" s="2">
        <f t="shared" si="11"/>
        <v>344.13177765309189</v>
      </c>
    </row>
    <row r="100" spans="1:6" x14ac:dyDescent="0.45">
      <c r="A100">
        <f t="shared" si="10"/>
        <v>90</v>
      </c>
      <c r="B100" s="2">
        <f t="shared" si="6"/>
        <v>40.233599999999996</v>
      </c>
      <c r="C100" s="3">
        <f t="shared" si="7"/>
        <v>783.65114784993273</v>
      </c>
      <c r="D100" s="1">
        <f t="shared" si="8"/>
        <v>31.529106822135052</v>
      </c>
      <c r="E100" s="1">
        <f t="shared" si="9"/>
        <v>21.768087440275909</v>
      </c>
      <c r="F100" s="2">
        <f t="shared" si="11"/>
        <v>350.32340913483392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Krein</dc:creator>
  <cp:lastModifiedBy>Krein, Philip T</cp:lastModifiedBy>
  <dcterms:created xsi:type="dcterms:W3CDTF">2022-01-22T22:12:16Z</dcterms:created>
  <dcterms:modified xsi:type="dcterms:W3CDTF">2023-01-24T15:26:37Z</dcterms:modified>
</cp:coreProperties>
</file>